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19260" windowHeight="11940" tabRatio="899" activeTab="5"/>
  </bookViews>
  <sheets>
    <sheet name="ср гр сентябрь" sheetId="1" r:id="rId1"/>
    <sheet name="ср гр Май" sheetId="15" r:id="rId2"/>
    <sheet name="ст гр сентябрь  21" sheetId="13" r:id="rId3"/>
    <sheet name="ст гр май 22" sheetId="16" r:id="rId4"/>
    <sheet name="под гр сентябрь " sheetId="11" r:id="rId5"/>
    <sheet name="под гр  май" sheetId="5" r:id="rId6"/>
  </sheets>
  <definedNames>
    <definedName name="OLE_LINK1" localSheetId="1">'ср гр Май'!$A$4</definedName>
    <definedName name="OLE_LINK1" localSheetId="0">'ср гр сентябрь'!$A$4</definedName>
    <definedName name="OLE_LINK2" localSheetId="3">'ст гр май 22'!$A$5</definedName>
    <definedName name="OLE_LINK2" localSheetId="2">'ст гр сентябрь  21'!$A$5</definedName>
  </definedNames>
  <calcPr calcId="144525"/>
</workbook>
</file>

<file path=xl/calcChain.xml><?xml version="1.0" encoding="utf-8"?>
<calcChain xmlns="http://schemas.openxmlformats.org/spreadsheetml/2006/main">
  <c r="X25" i="13" l="1"/>
  <c r="W25" i="13"/>
  <c r="V25" i="13"/>
  <c r="U25" i="13"/>
  <c r="T25" i="13"/>
  <c r="S25" i="13"/>
  <c r="R25" i="13"/>
  <c r="Q25" i="13"/>
  <c r="P25" i="13"/>
  <c r="O25" i="13"/>
  <c r="N25" i="13"/>
  <c r="M25" i="13"/>
  <c r="L25" i="13"/>
  <c r="K25" i="13"/>
  <c r="J25" i="13"/>
  <c r="I25" i="13"/>
  <c r="H25" i="13"/>
  <c r="G25" i="13"/>
  <c r="F25" i="13"/>
  <c r="E25" i="13"/>
  <c r="D25" i="13"/>
  <c r="C25" i="13"/>
  <c r="X25" i="16"/>
  <c r="W25" i="16"/>
  <c r="V25" i="16"/>
  <c r="U25" i="16"/>
  <c r="T25" i="16"/>
  <c r="S25" i="16"/>
  <c r="R25" i="16"/>
  <c r="Q25" i="16"/>
  <c r="P25" i="16"/>
  <c r="O25" i="16"/>
  <c r="N25" i="16"/>
  <c r="M25" i="16"/>
  <c r="L25" i="16"/>
  <c r="K25" i="16"/>
  <c r="J25" i="16"/>
  <c r="I25" i="16"/>
  <c r="H25" i="16"/>
  <c r="G25" i="16"/>
  <c r="F25" i="16"/>
  <c r="E25" i="16"/>
  <c r="D25" i="16"/>
  <c r="C25" i="16"/>
  <c r="W24" i="16"/>
  <c r="T24" i="16"/>
  <c r="M24" i="16"/>
  <c r="Y24" i="16" s="1"/>
  <c r="W23" i="16"/>
  <c r="T23" i="16"/>
  <c r="M23" i="16"/>
  <c r="Y23" i="16" s="1"/>
  <c r="W22" i="16"/>
  <c r="T22" i="16"/>
  <c r="M22" i="16"/>
  <c r="W21" i="16"/>
  <c r="T21" i="16"/>
  <c r="M21" i="16"/>
  <c r="Y21" i="16" s="1"/>
  <c r="W20" i="16"/>
  <c r="T20" i="16"/>
  <c r="M20" i="16"/>
  <c r="W19" i="16"/>
  <c r="T19" i="16"/>
  <c r="M19" i="16"/>
  <c r="Y19" i="16" s="1"/>
  <c r="W18" i="16"/>
  <c r="T18" i="16"/>
  <c r="M18" i="16"/>
  <c r="W17" i="16"/>
  <c r="T17" i="16"/>
  <c r="M17" i="16"/>
  <c r="Y17" i="16" s="1"/>
  <c r="W16" i="16"/>
  <c r="T16" i="16"/>
  <c r="M16" i="16"/>
  <c r="W15" i="16"/>
  <c r="T15" i="16"/>
  <c r="M15" i="16"/>
  <c r="Y15" i="16" s="1"/>
  <c r="W14" i="16"/>
  <c r="T14" i="16"/>
  <c r="M14" i="16"/>
  <c r="W13" i="16"/>
  <c r="T13" i="16"/>
  <c r="M13" i="16"/>
  <c r="Y13" i="16" s="1"/>
  <c r="W12" i="16"/>
  <c r="T12" i="16"/>
  <c r="M12" i="16"/>
  <c r="W11" i="16"/>
  <c r="T11" i="16"/>
  <c r="M11" i="16"/>
  <c r="W10" i="16"/>
  <c r="T10" i="16"/>
  <c r="M10" i="16"/>
  <c r="W9" i="16"/>
  <c r="T9" i="16"/>
  <c r="M9" i="16"/>
  <c r="W8" i="16"/>
  <c r="T8" i="16"/>
  <c r="M8" i="16"/>
  <c r="T19" i="13"/>
  <c r="W15" i="13"/>
  <c r="M14" i="13"/>
  <c r="M16" i="13"/>
  <c r="T9" i="13"/>
  <c r="N14" i="15"/>
  <c r="P24" i="15"/>
  <c r="O24" i="15"/>
  <c r="M24" i="15"/>
  <c r="L24" i="15"/>
  <c r="K24" i="15"/>
  <c r="I24" i="15"/>
  <c r="H24" i="15"/>
  <c r="G24" i="15"/>
  <c r="F24" i="15"/>
  <c r="E24" i="15"/>
  <c r="D24" i="15"/>
  <c r="C24" i="15"/>
  <c r="N23" i="15"/>
  <c r="J23" i="15"/>
  <c r="Q23" i="15" s="1"/>
  <c r="N22" i="15"/>
  <c r="J22" i="15"/>
  <c r="N21" i="15"/>
  <c r="J21" i="15"/>
  <c r="Q20" i="15"/>
  <c r="N20" i="15"/>
  <c r="J20" i="15"/>
  <c r="N19" i="15"/>
  <c r="J19" i="15"/>
  <c r="Q19" i="15" s="1"/>
  <c r="N18" i="15"/>
  <c r="J18" i="15"/>
  <c r="N17" i="15"/>
  <c r="Q17" i="15" s="1"/>
  <c r="J17" i="15"/>
  <c r="N16" i="15"/>
  <c r="J16" i="15"/>
  <c r="Q16" i="15" s="1"/>
  <c r="N15" i="15"/>
  <c r="J15" i="15"/>
  <c r="J14" i="15"/>
  <c r="N13" i="15"/>
  <c r="J13" i="15"/>
  <c r="N12" i="15"/>
  <c r="J12" i="15"/>
  <c r="N11" i="15"/>
  <c r="J11" i="15"/>
  <c r="N10" i="15"/>
  <c r="J10" i="15"/>
  <c r="N9" i="15"/>
  <c r="Q9" i="15" s="1"/>
  <c r="J9" i="15"/>
  <c r="N11" i="1"/>
  <c r="M23" i="11"/>
  <c r="M24" i="11"/>
  <c r="X25" i="11"/>
  <c r="V25" i="11"/>
  <c r="W24" i="11"/>
  <c r="U25" i="11"/>
  <c r="S25" i="11"/>
  <c r="T24" i="11"/>
  <c r="Y24" i="11" s="1"/>
  <c r="R25" i="11"/>
  <c r="Q25" i="11"/>
  <c r="P25" i="11"/>
  <c r="O25" i="11"/>
  <c r="N25" i="11"/>
  <c r="K25" i="11"/>
  <c r="J25" i="11"/>
  <c r="I25" i="11"/>
  <c r="H25" i="11"/>
  <c r="G25" i="11"/>
  <c r="F25" i="11"/>
  <c r="E25" i="11"/>
  <c r="D25" i="11"/>
  <c r="C25" i="11"/>
  <c r="M7" i="11"/>
  <c r="Y7" i="11" s="1"/>
  <c r="W12" i="11"/>
  <c r="T12" i="11"/>
  <c r="M12" i="11"/>
  <c r="W16" i="11"/>
  <c r="T16" i="11"/>
  <c r="M16" i="11"/>
  <c r="M15" i="13"/>
  <c r="W10" i="13"/>
  <c r="W24" i="13"/>
  <c r="T24" i="13"/>
  <c r="M24" i="13"/>
  <c r="W23" i="13"/>
  <c r="T23" i="13"/>
  <c r="M23" i="13"/>
  <c r="W22" i="13"/>
  <c r="T22" i="13"/>
  <c r="M22" i="13"/>
  <c r="W21" i="13"/>
  <c r="T21" i="13"/>
  <c r="M21" i="13"/>
  <c r="W20" i="13"/>
  <c r="T20" i="13"/>
  <c r="M20" i="13"/>
  <c r="W19" i="13"/>
  <c r="M19" i="13"/>
  <c r="W18" i="13"/>
  <c r="T18" i="13"/>
  <c r="M18" i="13"/>
  <c r="W17" i="13"/>
  <c r="T17" i="13"/>
  <c r="M17" i="13"/>
  <c r="W16" i="13"/>
  <c r="T16" i="13"/>
  <c r="T15" i="13"/>
  <c r="W14" i="13"/>
  <c r="T14" i="13"/>
  <c r="W13" i="13"/>
  <c r="T13" i="13"/>
  <c r="M13" i="13"/>
  <c r="W12" i="13"/>
  <c r="T12" i="13"/>
  <c r="M12" i="13"/>
  <c r="W11" i="13"/>
  <c r="T11" i="13"/>
  <c r="M11" i="13"/>
  <c r="T10" i="13"/>
  <c r="M10" i="13"/>
  <c r="W9" i="13"/>
  <c r="M9" i="13"/>
  <c r="W8" i="13"/>
  <c r="T8" i="13"/>
  <c r="M8" i="13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N16" i="1"/>
  <c r="L25" i="11"/>
  <c r="W23" i="11"/>
  <c r="T23" i="11"/>
  <c r="W22" i="11"/>
  <c r="T22" i="11"/>
  <c r="M22" i="11"/>
  <c r="W21" i="11"/>
  <c r="T21" i="11"/>
  <c r="M21" i="11"/>
  <c r="W20" i="11"/>
  <c r="T20" i="11"/>
  <c r="M20" i="11"/>
  <c r="W19" i="11"/>
  <c r="T19" i="11"/>
  <c r="M19" i="11"/>
  <c r="W18" i="11"/>
  <c r="T18" i="11"/>
  <c r="M18" i="11"/>
  <c r="W17" i="11"/>
  <c r="T17" i="11"/>
  <c r="M17" i="11"/>
  <c r="W15" i="11"/>
  <c r="T15" i="11"/>
  <c r="M15" i="11"/>
  <c r="W14" i="11"/>
  <c r="T14" i="11"/>
  <c r="M14" i="11"/>
  <c r="W13" i="11"/>
  <c r="T13" i="11"/>
  <c r="M13" i="11"/>
  <c r="W11" i="11"/>
  <c r="T11" i="11"/>
  <c r="M11" i="11"/>
  <c r="W10" i="11"/>
  <c r="T10" i="11"/>
  <c r="M10" i="11"/>
  <c r="W9" i="11"/>
  <c r="T9" i="11"/>
  <c r="M9" i="11"/>
  <c r="W8" i="11"/>
  <c r="T8" i="11"/>
  <c r="M8" i="11"/>
  <c r="W7" i="11"/>
  <c r="T7" i="11"/>
  <c r="D22" i="5"/>
  <c r="E22" i="5"/>
  <c r="F22" i="5"/>
  <c r="G22" i="5"/>
  <c r="H22" i="5"/>
  <c r="I22" i="5"/>
  <c r="J22" i="5"/>
  <c r="K22" i="5"/>
  <c r="L22" i="5"/>
  <c r="N22" i="5"/>
  <c r="O22" i="5"/>
  <c r="P22" i="5"/>
  <c r="Q22" i="5"/>
  <c r="R22" i="5"/>
  <c r="S22" i="5"/>
  <c r="U22" i="5"/>
  <c r="V22" i="5"/>
  <c r="X22" i="5"/>
  <c r="C22" i="5"/>
  <c r="W8" i="5"/>
  <c r="W9" i="5"/>
  <c r="W10" i="5"/>
  <c r="W11" i="5"/>
  <c r="W12" i="5"/>
  <c r="W13" i="5"/>
  <c r="W14" i="5"/>
  <c r="W15" i="5"/>
  <c r="W16" i="5"/>
  <c r="W17" i="5"/>
  <c r="W18" i="5"/>
  <c r="W19" i="5"/>
  <c r="W20" i="5"/>
  <c r="W21" i="5"/>
  <c r="W7" i="5"/>
  <c r="T8" i="5"/>
  <c r="T9" i="5"/>
  <c r="T10" i="5"/>
  <c r="T11" i="5"/>
  <c r="T12" i="5"/>
  <c r="T13" i="5"/>
  <c r="T14" i="5"/>
  <c r="T15" i="5"/>
  <c r="T16" i="5"/>
  <c r="T17" i="5"/>
  <c r="T18" i="5"/>
  <c r="T19" i="5"/>
  <c r="T20" i="5"/>
  <c r="T21" i="5"/>
  <c r="T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7" i="5"/>
  <c r="J9" i="1"/>
  <c r="E24" i="1"/>
  <c r="F24" i="1"/>
  <c r="G24" i="1"/>
  <c r="H24" i="1"/>
  <c r="I24" i="1"/>
  <c r="K24" i="1"/>
  <c r="L24" i="1"/>
  <c r="M24" i="1"/>
  <c r="O24" i="1"/>
  <c r="P24" i="1"/>
  <c r="C24" i="1"/>
  <c r="D24" i="1"/>
  <c r="N10" i="1"/>
  <c r="N12" i="1"/>
  <c r="N13" i="1"/>
  <c r="N14" i="1"/>
  <c r="N15" i="1"/>
  <c r="N17" i="1"/>
  <c r="Q17" i="1" s="1"/>
  <c r="N18" i="1"/>
  <c r="Q18" i="1" s="1"/>
  <c r="N19" i="1"/>
  <c r="N20" i="1"/>
  <c r="N21" i="1"/>
  <c r="N22" i="1"/>
  <c r="N23" i="1"/>
  <c r="N9" i="1"/>
  <c r="Y22" i="16" l="1"/>
  <c r="Y20" i="16"/>
  <c r="Y18" i="16"/>
  <c r="Y16" i="16"/>
  <c r="Y14" i="16"/>
  <c r="Y12" i="16"/>
  <c r="Y11" i="16"/>
  <c r="Y10" i="16"/>
  <c r="Y9" i="16"/>
  <c r="Y8" i="16"/>
  <c r="Y8" i="11"/>
  <c r="Q18" i="15"/>
  <c r="T25" i="11"/>
  <c r="Q23" i="1"/>
  <c r="W25" i="11"/>
  <c r="Q11" i="15"/>
  <c r="Q22" i="15"/>
  <c r="Q12" i="15"/>
  <c r="Q15" i="15"/>
  <c r="Q14" i="15"/>
  <c r="Q21" i="15"/>
  <c r="Q13" i="15"/>
  <c r="J24" i="15"/>
  <c r="N24" i="15"/>
  <c r="Q10" i="15"/>
  <c r="Q19" i="1"/>
  <c r="Q11" i="1"/>
  <c r="Q12" i="1"/>
  <c r="Q20" i="1"/>
  <c r="Y16" i="11"/>
  <c r="Y14" i="5"/>
  <c r="Q16" i="1"/>
  <c r="Q22" i="1"/>
  <c r="Y23" i="13"/>
  <c r="Y24" i="13"/>
  <c r="Y15" i="13"/>
  <c r="Y22" i="13"/>
  <c r="Y21" i="13"/>
  <c r="Y20" i="13"/>
  <c r="Y19" i="13"/>
  <c r="Y18" i="13"/>
  <c r="Y16" i="13"/>
  <c r="Y14" i="13"/>
  <c r="Y13" i="13"/>
  <c r="Y17" i="13"/>
  <c r="Y11" i="13"/>
  <c r="Y10" i="13"/>
  <c r="Y9" i="13"/>
  <c r="Y8" i="13"/>
  <c r="Y12" i="13"/>
  <c r="Y21" i="5"/>
  <c r="Y17" i="5"/>
  <c r="Y13" i="5"/>
  <c r="Y9" i="5"/>
  <c r="Y20" i="5"/>
  <c r="Y16" i="5"/>
  <c r="Y12" i="5"/>
  <c r="Y8" i="5"/>
  <c r="Y19" i="5"/>
  <c r="T22" i="5"/>
  <c r="Y11" i="5"/>
  <c r="W22" i="5"/>
  <c r="Y18" i="5"/>
  <c r="Y10" i="5"/>
  <c r="Y7" i="5"/>
  <c r="Y9" i="11"/>
  <c r="Y13" i="11"/>
  <c r="Y18" i="11"/>
  <c r="Y22" i="11"/>
  <c r="Y10" i="11"/>
  <c r="Y14" i="11"/>
  <c r="Y19" i="11"/>
  <c r="Y23" i="11"/>
  <c r="Y11" i="11"/>
  <c r="Y15" i="11"/>
  <c r="Y20" i="11"/>
  <c r="Y12" i="11"/>
  <c r="Y17" i="11"/>
  <c r="Y21" i="11"/>
  <c r="Q21" i="1"/>
  <c r="Q15" i="1"/>
  <c r="Q14" i="1"/>
  <c r="Q13" i="1"/>
  <c r="J24" i="1"/>
  <c r="N24" i="1"/>
  <c r="Q10" i="1"/>
  <c r="Q9" i="1"/>
  <c r="M22" i="5"/>
  <c r="M25" i="11"/>
  <c r="Y15" i="5"/>
  <c r="Y25" i="16" l="1"/>
  <c r="Q24" i="15"/>
  <c r="Y25" i="13"/>
  <c r="Y22" i="5"/>
  <c r="Y25" i="11"/>
  <c r="Q24" i="1"/>
</calcChain>
</file>

<file path=xl/sharedStrings.xml><?xml version="1.0" encoding="utf-8"?>
<sst xmlns="http://schemas.openxmlformats.org/spreadsheetml/2006/main" count="172" uniqueCount="40">
  <si>
    <t>Словарь и навыки словообразования</t>
  </si>
  <si>
    <t>Исследование грамматического строя речи</t>
  </si>
  <si>
    <t>Исследование связной речи</t>
  </si>
  <si>
    <t>ФИ ребенка</t>
  </si>
  <si>
    <t>Фонематическое восприятие,%</t>
  </si>
  <si>
    <t>Оральный праксис и артикул. моторика, %</t>
  </si>
  <si>
    <t>Звукопроизношение,%</t>
  </si>
  <si>
    <t>Звуко-слоговая структура слова, %</t>
  </si>
  <si>
    <t>Название   детенышей животных, %</t>
  </si>
  <si>
    <t>Образ. сущ. в уменьш. форме, %</t>
  </si>
  <si>
    <t>Предикативный словарь, %</t>
  </si>
  <si>
    <t>Всего за тест, %</t>
  </si>
  <si>
    <t>Добавление предлогов в предлож., %</t>
  </si>
  <si>
    <t>Образ. мн.ч. сущ. в ИП и РП, %</t>
  </si>
  <si>
    <t>Употр. числит.  с сущ., %</t>
  </si>
  <si>
    <t xml:space="preserve">              Пересказ прослушанного</t>
  </si>
  <si>
    <t>Звуковая культура речи,%</t>
  </si>
  <si>
    <t>Общий результат, %</t>
  </si>
  <si>
    <t>Общий рез-т,%</t>
  </si>
  <si>
    <t>Муниципальное казенное дошкольное образовательное учреждение города  Новосибирска</t>
  </si>
  <si>
    <t>Детский сад №333 " Теремок" комбинированного вида</t>
  </si>
  <si>
    <t>Составила учитель-логопед ________________________/______________________/</t>
  </si>
  <si>
    <t>«Детский сад № 333 « Теремок» комбинированного вида»</t>
  </si>
  <si>
    <t>Образ. относ. прилаг. %</t>
  </si>
  <si>
    <t>Образ. качеств. прилаг. %</t>
  </si>
  <si>
    <t>Образ. притяж. прилаг. %</t>
  </si>
  <si>
    <t>Повторение предложений, %</t>
  </si>
  <si>
    <t>Верификация предложений, %</t>
  </si>
  <si>
    <t>Сост. предлож. из слов в нач. форме, %</t>
  </si>
  <si>
    <t>Состав. рассказа по серии картинок,%</t>
  </si>
  <si>
    <t>Пересказ прослушанного текста,%</t>
  </si>
  <si>
    <t>Общ. рез-т,%</t>
  </si>
  <si>
    <t xml:space="preserve">Муниципальное казенное дошкольное образовательное учреждение города Новосибирска
«Детский сад № 333 « Теремок» комбинированного вида»
</t>
  </si>
  <si>
    <t xml:space="preserve"> ФИ ребенка</t>
  </si>
  <si>
    <t>Изучение уровня речевого развития детей подготовительной к школе группы ______________ 20______ г.</t>
  </si>
  <si>
    <t>Изучение уровня речевого развития детей подготовительной к школе группы           Сентябрь  2019г.</t>
  </si>
  <si>
    <t xml:space="preserve">Изучение уровня речевого развития детей средней группы № 2 " Непоседы"  МАЙ  2021 уч. г. </t>
  </si>
  <si>
    <t xml:space="preserve">Изучение уровня речевого развития детей средней группы № 2 " Непоседы"  СЕНТЯБРЬ 2020 уч. г. </t>
  </si>
  <si>
    <t>Изучение уровня речевого развития детей старшего возраста  СЕНТЯБРЬ  2021 г. ГРУППА № 2 " Непоседы"</t>
  </si>
  <si>
    <t>Изучение уровня речевого развития детей старшего возраста  МАЙ  2022 г. ГРУППА № 2 " Непоседы"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</si>
</sst>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b/>
      <sz val="14"/>
      <color rgb="FF63242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632423"/>
      <name val="Times New Roman"/>
      <family val="1"/>
      <charset val="204"/>
    </font>
    <font>
      <i/>
      <sz val="11"/>
      <color rgb="FF632423"/>
      <name val="Times New Roman"/>
      <family val="1"/>
      <charset val="204"/>
    </font>
    <font>
      <b/>
      <sz val="11"/>
      <color rgb="FF632423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632423"/>
      <name val="Times New Roman"/>
      <family val="1"/>
      <charset val="204"/>
    </font>
    <font>
      <b/>
      <sz val="12"/>
      <color rgb="FF63242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i/>
      <sz val="20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2DBD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3399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7">
    <xf numFmtId="0" fontId="0" fillId="0" borderId="0" xfId="0"/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0" xfId="0" applyFont="1"/>
    <xf numFmtId="0" fontId="3" fillId="2" borderId="4" xfId="0" applyFont="1" applyFill="1" applyBorder="1" applyAlignment="1">
      <alignment horizontal="left" vertical="justify" wrapText="1"/>
    </xf>
    <xf numFmtId="0" fontId="2" fillId="0" borderId="8" xfId="0" applyFont="1" applyBorder="1" applyAlignment="1">
      <alignment horizontal="left" vertical="justify" wrapText="1"/>
    </xf>
    <xf numFmtId="0" fontId="2" fillId="0" borderId="4" xfId="0" applyFont="1" applyBorder="1" applyAlignment="1">
      <alignment horizontal="left" vertical="justify" wrapText="1"/>
    </xf>
    <xf numFmtId="0" fontId="3" fillId="0" borderId="4" xfId="0" applyFont="1" applyBorder="1" applyAlignment="1">
      <alignment horizontal="left" vertical="justify" wrapText="1"/>
    </xf>
    <xf numFmtId="0" fontId="3" fillId="2" borderId="8" xfId="0" applyFont="1" applyFill="1" applyBorder="1" applyAlignment="1">
      <alignment horizontal="left" vertical="justify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3" borderId="5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4" fillId="4" borderId="4" xfId="0" applyFont="1" applyFill="1" applyBorder="1" applyAlignment="1">
      <alignment horizontal="left" vertical="justify" wrapText="1"/>
    </xf>
    <xf numFmtId="1" fontId="5" fillId="3" borderId="4" xfId="0" applyNumberFormat="1" applyFont="1" applyFill="1" applyBorder="1" applyAlignment="1">
      <alignment horizontal="left" vertical="justify" wrapText="1"/>
    </xf>
    <xf numFmtId="0" fontId="12" fillId="0" borderId="0" xfId="0" applyFont="1"/>
    <xf numFmtId="0" fontId="12" fillId="0" borderId="13" xfId="0" applyFont="1" applyBorder="1" applyAlignment="1">
      <alignment wrapText="1"/>
    </xf>
    <xf numFmtId="0" fontId="12" fillId="5" borderId="13" xfId="0" applyFont="1" applyFill="1" applyBorder="1" applyAlignment="1">
      <alignment wrapText="1"/>
    </xf>
    <xf numFmtId="0" fontId="11" fillId="3" borderId="13" xfId="0" applyFont="1" applyFill="1" applyBorder="1" applyAlignment="1">
      <alignment vertical="top" wrapText="1"/>
    </xf>
    <xf numFmtId="1" fontId="3" fillId="3" borderId="4" xfId="0" applyNumberFormat="1" applyFont="1" applyFill="1" applyBorder="1" applyAlignment="1">
      <alignment horizontal="left" vertical="justify" wrapText="1"/>
    </xf>
    <xf numFmtId="0" fontId="12" fillId="0" borderId="13" xfId="0" applyFont="1" applyBorder="1" applyAlignment="1">
      <alignment vertical="top" wrapText="1"/>
    </xf>
    <xf numFmtId="0" fontId="12" fillId="0" borderId="13" xfId="0" applyFont="1" applyBorder="1"/>
    <xf numFmtId="0" fontId="14" fillId="0" borderId="13" xfId="0" applyFont="1" applyBorder="1" applyAlignment="1">
      <alignment wrapText="1"/>
    </xf>
    <xf numFmtId="0" fontId="11" fillId="3" borderId="13" xfId="0" applyFont="1" applyFill="1" applyBorder="1" applyAlignment="1">
      <alignment horizontal="center" vertical="center" textRotation="90" wrapText="1"/>
    </xf>
    <xf numFmtId="0" fontId="12" fillId="3" borderId="13" xfId="0" applyFont="1" applyFill="1" applyBorder="1"/>
    <xf numFmtId="0" fontId="12" fillId="0" borderId="13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center" textRotation="90" wrapText="1"/>
    </xf>
    <xf numFmtId="0" fontId="12" fillId="10" borderId="16" xfId="0" applyFont="1" applyFill="1" applyBorder="1" applyAlignment="1">
      <alignment horizontal="center" vertical="center" textRotation="90" wrapText="1"/>
    </xf>
    <xf numFmtId="0" fontId="12" fillId="3" borderId="16" xfId="0" applyFont="1" applyFill="1" applyBorder="1" applyAlignment="1">
      <alignment horizontal="center" vertical="center" textRotation="90" wrapText="1"/>
    </xf>
    <xf numFmtId="0" fontId="12" fillId="9" borderId="16" xfId="0" applyFont="1" applyFill="1" applyBorder="1" applyAlignment="1">
      <alignment horizontal="center" vertical="center" textRotation="90" wrapText="1"/>
    </xf>
    <xf numFmtId="0" fontId="12" fillId="0" borderId="15" xfId="0" applyFont="1" applyBorder="1" applyAlignment="1">
      <alignment horizontal="center" vertical="top" wrapText="1"/>
    </xf>
    <xf numFmtId="0" fontId="12" fillId="11" borderId="16" xfId="0" applyFont="1" applyFill="1" applyBorder="1" applyAlignment="1">
      <alignment horizontal="center" vertical="center" textRotation="90" wrapText="1"/>
    </xf>
    <xf numFmtId="0" fontId="11" fillId="3" borderId="16" xfId="0" applyFont="1" applyFill="1" applyBorder="1" applyAlignment="1">
      <alignment horizontal="center" vertical="center" textRotation="90" wrapText="1"/>
    </xf>
    <xf numFmtId="0" fontId="12" fillId="5" borderId="13" xfId="0" applyFont="1" applyFill="1" applyBorder="1"/>
    <xf numFmtId="0" fontId="14" fillId="5" borderId="13" xfId="0" applyFont="1" applyFill="1" applyBorder="1" applyAlignment="1">
      <alignment wrapText="1"/>
    </xf>
    <xf numFmtId="0" fontId="12" fillId="0" borderId="15" xfId="0" applyFont="1" applyBorder="1" applyAlignment="1">
      <alignment horizontal="center" vertical="center" textRotation="90" wrapText="1"/>
    </xf>
    <xf numFmtId="0" fontId="4" fillId="12" borderId="4" xfId="0" applyFont="1" applyFill="1" applyBorder="1" applyAlignment="1">
      <alignment horizontal="left" vertical="justify" wrapText="1"/>
    </xf>
    <xf numFmtId="0" fontId="3" fillId="12" borderId="4" xfId="0" applyFont="1" applyFill="1" applyBorder="1" applyAlignment="1">
      <alignment horizontal="left" vertical="justify" wrapText="1"/>
    </xf>
    <xf numFmtId="0" fontId="11" fillId="0" borderId="13" xfId="0" applyFont="1" applyBorder="1" applyAlignment="1">
      <alignment horizontal="center" vertical="top" wrapText="1"/>
    </xf>
    <xf numFmtId="1" fontId="12" fillId="5" borderId="14" xfId="0" applyNumberFormat="1" applyFont="1" applyFill="1" applyBorder="1" applyAlignment="1">
      <alignment horizontal="center" vertical="top" wrapText="1"/>
    </xf>
    <xf numFmtId="1" fontId="12" fillId="5" borderId="13" xfId="0" applyNumberFormat="1" applyFont="1" applyFill="1" applyBorder="1" applyAlignment="1">
      <alignment horizontal="center" vertical="top" wrapText="1"/>
    </xf>
    <xf numFmtId="1" fontId="13" fillId="5" borderId="13" xfId="0" applyNumberFormat="1" applyFont="1" applyFill="1" applyBorder="1" applyAlignment="1">
      <alignment horizontal="center" vertical="top" wrapText="1"/>
    </xf>
    <xf numFmtId="1" fontId="12" fillId="3" borderId="13" xfId="0" applyNumberFormat="1" applyFont="1" applyFill="1" applyBorder="1" applyAlignment="1">
      <alignment horizontal="center" vertical="top" wrapText="1"/>
    </xf>
    <xf numFmtId="1" fontId="13" fillId="3" borderId="13" xfId="0" applyNumberFormat="1" applyFont="1" applyFill="1" applyBorder="1" applyAlignment="1">
      <alignment horizontal="center" vertical="top" wrapText="1"/>
    </xf>
    <xf numFmtId="1" fontId="12" fillId="5" borderId="13" xfId="0" applyNumberFormat="1" applyFont="1" applyFill="1" applyBorder="1" applyAlignment="1">
      <alignment vertical="top" wrapText="1"/>
    </xf>
    <xf numFmtId="1" fontId="12" fillId="3" borderId="13" xfId="0" applyNumberFormat="1" applyFont="1" applyFill="1" applyBorder="1" applyAlignment="1">
      <alignment vertical="top" wrapText="1"/>
    </xf>
    <xf numFmtId="1" fontId="12" fillId="0" borderId="14" xfId="0" applyNumberFormat="1" applyFont="1" applyBorder="1" applyAlignment="1">
      <alignment horizontal="center" vertical="top" wrapText="1"/>
    </xf>
    <xf numFmtId="1" fontId="12" fillId="0" borderId="13" xfId="0" applyNumberFormat="1" applyFont="1" applyBorder="1" applyAlignment="1">
      <alignment horizontal="center" vertical="top" wrapText="1"/>
    </xf>
    <xf numFmtId="1" fontId="13" fillId="8" borderId="13" xfId="0" applyNumberFormat="1" applyFont="1" applyFill="1" applyBorder="1" applyAlignment="1">
      <alignment horizontal="center" vertical="top" wrapText="1"/>
    </xf>
    <xf numFmtId="1" fontId="13" fillId="10" borderId="13" xfId="0" applyNumberFormat="1" applyFont="1" applyFill="1" applyBorder="1" applyAlignment="1">
      <alignment horizontal="center" vertical="top" wrapText="1"/>
    </xf>
    <xf numFmtId="1" fontId="13" fillId="11" borderId="13" xfId="0" applyNumberFormat="1" applyFont="1" applyFill="1" applyBorder="1" applyAlignment="1">
      <alignment horizontal="center" vertical="top" wrapText="1"/>
    </xf>
    <xf numFmtId="1" fontId="12" fillId="0" borderId="13" xfId="0" applyNumberFormat="1" applyFont="1" applyBorder="1" applyAlignment="1">
      <alignment vertical="top" wrapText="1"/>
    </xf>
    <xf numFmtId="1" fontId="13" fillId="8" borderId="13" xfId="0" applyNumberFormat="1" applyFont="1" applyFill="1" applyBorder="1" applyAlignment="1">
      <alignment vertical="top" wrapText="1"/>
    </xf>
    <xf numFmtId="1" fontId="13" fillId="5" borderId="13" xfId="0" applyNumberFormat="1" applyFont="1" applyFill="1" applyBorder="1" applyAlignment="1">
      <alignment vertical="top" wrapText="1"/>
    </xf>
    <xf numFmtId="1" fontId="11" fillId="3" borderId="14" xfId="0" applyNumberFormat="1" applyFont="1" applyFill="1" applyBorder="1" applyAlignment="1">
      <alignment horizontal="center" vertical="top" wrapText="1"/>
    </xf>
    <xf numFmtId="0" fontId="12" fillId="0" borderId="0" xfId="0" applyFont="1" applyAlignment="1">
      <alignment horizontal="center" wrapText="1"/>
    </xf>
    <xf numFmtId="0" fontId="10" fillId="0" borderId="32" xfId="0" applyFont="1" applyBorder="1" applyAlignment="1"/>
    <xf numFmtId="0" fontId="15" fillId="0" borderId="0" xfId="0" applyFont="1"/>
    <xf numFmtId="0" fontId="17" fillId="0" borderId="0" xfId="0" applyFont="1"/>
    <xf numFmtId="0" fontId="10" fillId="0" borderId="13" xfId="0" applyFont="1" applyBorder="1" applyAlignment="1">
      <alignment horizontal="center" vertical="top" wrapText="1"/>
    </xf>
    <xf numFmtId="0" fontId="18" fillId="0" borderId="0" xfId="0" applyFont="1"/>
    <xf numFmtId="0" fontId="18" fillId="0" borderId="15" xfId="0" applyFont="1" applyBorder="1" applyAlignment="1">
      <alignment horizontal="center" vertical="top" wrapText="1"/>
    </xf>
    <xf numFmtId="0" fontId="18" fillId="0" borderId="13" xfId="0" applyFont="1" applyBorder="1" applyAlignment="1">
      <alignment horizontal="center" vertical="top" wrapText="1"/>
    </xf>
    <xf numFmtId="0" fontId="18" fillId="0" borderId="13" xfId="0" applyFont="1" applyBorder="1" applyAlignment="1">
      <alignment vertical="top" wrapText="1"/>
    </xf>
    <xf numFmtId="0" fontId="18" fillId="0" borderId="13" xfId="0" applyFont="1" applyBorder="1" applyAlignment="1">
      <alignment horizontal="center" vertical="center" textRotation="90" wrapText="1"/>
    </xf>
    <xf numFmtId="0" fontId="18" fillId="0" borderId="15" xfId="0" applyFont="1" applyBorder="1" applyAlignment="1">
      <alignment horizontal="center" vertical="center" textRotation="90" wrapText="1"/>
    </xf>
    <xf numFmtId="0" fontId="18" fillId="9" borderId="16" xfId="0" applyFont="1" applyFill="1" applyBorder="1" applyAlignment="1">
      <alignment horizontal="center" vertical="center" textRotation="90" wrapText="1"/>
    </xf>
    <xf numFmtId="0" fontId="10" fillId="3" borderId="16" xfId="0" applyFont="1" applyFill="1" applyBorder="1" applyAlignment="1">
      <alignment horizontal="center" vertical="center" textRotation="90" wrapText="1"/>
    </xf>
    <xf numFmtId="0" fontId="18" fillId="10" borderId="16" xfId="0" applyFont="1" applyFill="1" applyBorder="1" applyAlignment="1">
      <alignment horizontal="center" vertical="center" textRotation="90" wrapText="1"/>
    </xf>
    <xf numFmtId="0" fontId="18" fillId="3" borderId="16" xfId="0" applyFont="1" applyFill="1" applyBorder="1" applyAlignment="1">
      <alignment horizontal="center" vertical="center" textRotation="90" wrapText="1"/>
    </xf>
    <xf numFmtId="0" fontId="18" fillId="11" borderId="16" xfId="0" applyFont="1" applyFill="1" applyBorder="1" applyAlignment="1">
      <alignment horizontal="center" vertical="center" textRotation="90" wrapText="1"/>
    </xf>
    <xf numFmtId="0" fontId="10" fillId="3" borderId="13" xfId="0" applyFont="1" applyFill="1" applyBorder="1" applyAlignment="1">
      <alignment horizontal="center" vertical="center" textRotation="90" wrapText="1"/>
    </xf>
    <xf numFmtId="0" fontId="18" fillId="5" borderId="13" xfId="0" applyFont="1" applyFill="1" applyBorder="1" applyAlignment="1">
      <alignment wrapText="1"/>
    </xf>
    <xf numFmtId="1" fontId="18" fillId="5" borderId="14" xfId="0" applyNumberFormat="1" applyFont="1" applyFill="1" applyBorder="1" applyAlignment="1">
      <alignment horizontal="center" vertical="top" wrapText="1"/>
    </xf>
    <xf numFmtId="1" fontId="18" fillId="5" borderId="13" xfId="0" applyNumberFormat="1" applyFont="1" applyFill="1" applyBorder="1" applyAlignment="1">
      <alignment horizontal="center" vertical="top" wrapText="1"/>
    </xf>
    <xf numFmtId="1" fontId="19" fillId="5" borderId="13" xfId="0" applyNumberFormat="1" applyFont="1" applyFill="1" applyBorder="1" applyAlignment="1">
      <alignment horizontal="center" vertical="top" wrapText="1"/>
    </xf>
    <xf numFmtId="1" fontId="18" fillId="3" borderId="13" xfId="0" applyNumberFormat="1" applyFont="1" applyFill="1" applyBorder="1" applyAlignment="1">
      <alignment horizontal="center" vertical="top" wrapText="1"/>
    </xf>
    <xf numFmtId="1" fontId="19" fillId="3" borderId="13" xfId="0" applyNumberFormat="1" applyFont="1" applyFill="1" applyBorder="1" applyAlignment="1">
      <alignment horizontal="center" vertical="top" wrapText="1"/>
    </xf>
    <xf numFmtId="1" fontId="18" fillId="5" borderId="13" xfId="0" applyNumberFormat="1" applyFont="1" applyFill="1" applyBorder="1" applyAlignment="1">
      <alignment vertical="top" wrapText="1"/>
    </xf>
    <xf numFmtId="1" fontId="18" fillId="3" borderId="13" xfId="0" applyNumberFormat="1" applyFont="1" applyFill="1" applyBorder="1" applyAlignment="1">
      <alignment vertical="top" wrapText="1"/>
    </xf>
    <xf numFmtId="0" fontId="18" fillId="0" borderId="13" xfId="0" applyFont="1" applyBorder="1" applyAlignment="1">
      <alignment wrapText="1"/>
    </xf>
    <xf numFmtId="1" fontId="18" fillId="0" borderId="14" xfId="0" applyNumberFormat="1" applyFont="1" applyBorder="1" applyAlignment="1">
      <alignment horizontal="center" vertical="top" wrapText="1"/>
    </xf>
    <xf numFmtId="1" fontId="18" fillId="0" borderId="13" xfId="0" applyNumberFormat="1" applyFont="1" applyBorder="1" applyAlignment="1">
      <alignment horizontal="center" vertical="top" wrapText="1"/>
    </xf>
    <xf numFmtId="1" fontId="19" fillId="8" borderId="13" xfId="0" applyNumberFormat="1" applyFont="1" applyFill="1" applyBorder="1" applyAlignment="1">
      <alignment horizontal="center" vertical="top" wrapText="1"/>
    </xf>
    <xf numFmtId="1" fontId="19" fillId="10" borderId="13" xfId="0" applyNumberFormat="1" applyFont="1" applyFill="1" applyBorder="1" applyAlignment="1">
      <alignment horizontal="center" vertical="top" wrapText="1"/>
    </xf>
    <xf numFmtId="1" fontId="19" fillId="11" borderId="13" xfId="0" applyNumberFormat="1" applyFont="1" applyFill="1" applyBorder="1" applyAlignment="1">
      <alignment horizontal="center" vertical="top" wrapText="1"/>
    </xf>
    <xf numFmtId="1" fontId="18" fillId="0" borderId="13" xfId="0" applyNumberFormat="1" applyFont="1" applyBorder="1" applyAlignment="1">
      <alignment vertical="top" wrapText="1"/>
    </xf>
    <xf numFmtId="1" fontId="19" fillId="8" borderId="13" xfId="0" applyNumberFormat="1" applyFont="1" applyFill="1" applyBorder="1" applyAlignment="1">
      <alignment vertical="top" wrapText="1"/>
    </xf>
    <xf numFmtId="0" fontId="20" fillId="5" borderId="13" xfId="0" applyFont="1" applyFill="1" applyBorder="1" applyAlignment="1">
      <alignment wrapText="1"/>
    </xf>
    <xf numFmtId="0" fontId="20" fillId="0" borderId="13" xfId="0" applyFont="1" applyBorder="1" applyAlignment="1">
      <alignment wrapText="1"/>
    </xf>
    <xf numFmtId="1" fontId="19" fillId="5" borderId="13" xfId="0" applyNumberFormat="1" applyFont="1" applyFill="1" applyBorder="1" applyAlignment="1">
      <alignment vertical="top" wrapText="1"/>
    </xf>
    <xf numFmtId="0" fontId="10" fillId="3" borderId="13" xfId="0" applyFont="1" applyFill="1" applyBorder="1" applyAlignment="1">
      <alignment vertical="top" wrapText="1"/>
    </xf>
    <xf numFmtId="1" fontId="10" fillId="3" borderId="14" xfId="0" applyNumberFormat="1" applyFont="1" applyFill="1" applyBorder="1" applyAlignment="1">
      <alignment horizontal="center" vertical="top" wrapText="1"/>
    </xf>
    <xf numFmtId="0" fontId="18" fillId="5" borderId="13" xfId="0" applyFont="1" applyFill="1" applyBorder="1"/>
    <xf numFmtId="0" fontId="18" fillId="0" borderId="13" xfId="0" applyFont="1" applyBorder="1"/>
    <xf numFmtId="0" fontId="18" fillId="3" borderId="13" xfId="0" applyFont="1" applyFill="1" applyBorder="1"/>
    <xf numFmtId="0" fontId="18" fillId="0" borderId="0" xfId="0" applyFont="1" applyAlignment="1"/>
    <xf numFmtId="0" fontId="15" fillId="0" borderId="33" xfId="0" applyFont="1" applyBorder="1" applyAlignment="1"/>
    <xf numFmtId="0" fontId="17" fillId="0" borderId="13" xfId="0" applyFont="1" applyBorder="1"/>
    <xf numFmtId="1" fontId="12" fillId="3" borderId="14" xfId="0" applyNumberFormat="1" applyFont="1" applyFill="1" applyBorder="1" applyAlignment="1">
      <alignment horizontal="center" vertical="top" wrapText="1"/>
    </xf>
    <xf numFmtId="1" fontId="13" fillId="3" borderId="14" xfId="0" applyNumberFormat="1" applyFont="1" applyFill="1" applyBorder="1" applyAlignment="1">
      <alignment horizontal="center" vertical="top" wrapText="1"/>
    </xf>
    <xf numFmtId="0" fontId="12" fillId="0" borderId="13" xfId="0" applyFont="1" applyFill="1" applyBorder="1" applyAlignment="1">
      <alignment wrapText="1"/>
    </xf>
    <xf numFmtId="1" fontId="12" fillId="0" borderId="14" xfId="0" applyNumberFormat="1" applyFont="1" applyFill="1" applyBorder="1" applyAlignment="1">
      <alignment horizontal="center" vertical="top" wrapText="1"/>
    </xf>
    <xf numFmtId="1" fontId="13" fillId="13" borderId="14" xfId="0" applyNumberFormat="1" applyFont="1" applyFill="1" applyBorder="1" applyAlignment="1">
      <alignment horizontal="center" vertical="top" wrapText="1"/>
    </xf>
    <xf numFmtId="1" fontId="13" fillId="10" borderId="14" xfId="0" applyNumberFormat="1" applyFont="1" applyFill="1" applyBorder="1" applyAlignment="1">
      <alignment horizontal="center" vertical="top" wrapText="1"/>
    </xf>
    <xf numFmtId="1" fontId="13" fillId="11" borderId="14" xfId="0" applyNumberFormat="1" applyFont="1" applyFill="1" applyBorder="1" applyAlignment="1">
      <alignment horizontal="center" vertical="top" wrapText="1"/>
    </xf>
    <xf numFmtId="1" fontId="12" fillId="0" borderId="14" xfId="0" applyNumberFormat="1" applyFont="1" applyFill="1" applyBorder="1" applyAlignment="1">
      <alignment vertical="top" wrapText="1"/>
    </xf>
    <xf numFmtId="1" fontId="12" fillId="0" borderId="13" xfId="0" applyNumberFormat="1" applyFont="1" applyFill="1" applyBorder="1" applyAlignment="1">
      <alignment horizontal="center" vertical="top" wrapText="1"/>
    </xf>
    <xf numFmtId="0" fontId="12" fillId="0" borderId="36" xfId="0" applyFont="1" applyFill="1" applyBorder="1"/>
    <xf numFmtId="1" fontId="0" fillId="3" borderId="13" xfId="0" applyNumberFormat="1" applyFill="1" applyBorder="1"/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top" wrapText="1"/>
    </xf>
    <xf numFmtId="1" fontId="5" fillId="14" borderId="4" xfId="0" applyNumberFormat="1" applyFont="1" applyFill="1" applyBorder="1" applyAlignment="1">
      <alignment horizontal="left" vertical="justify" wrapText="1"/>
    </xf>
    <xf numFmtId="0" fontId="12" fillId="5" borderId="34" xfId="0" applyFont="1" applyFill="1" applyBorder="1" applyAlignment="1">
      <alignment vertical="center" wrapText="1"/>
    </xf>
    <xf numFmtId="0" fontId="12" fillId="0" borderId="35" xfId="0" applyFont="1" applyBorder="1" applyAlignment="1">
      <alignment vertical="center" wrapText="1"/>
    </xf>
    <xf numFmtId="0" fontId="12" fillId="5" borderId="35" xfId="0" applyFont="1" applyFill="1" applyBorder="1" applyAlignment="1">
      <alignment vertical="center" wrapText="1"/>
    </xf>
    <xf numFmtId="0" fontId="12" fillId="5" borderId="34" xfId="0" applyFont="1" applyFill="1" applyBorder="1" applyAlignment="1">
      <alignment horizontal="left" vertical="center" wrapText="1"/>
    </xf>
    <xf numFmtId="0" fontId="12" fillId="0" borderId="35" xfId="0" applyFont="1" applyBorder="1" applyAlignment="1">
      <alignment horizontal="left" vertical="center" wrapText="1"/>
    </xf>
    <xf numFmtId="0" fontId="12" fillId="5" borderId="35" xfId="0" applyFont="1" applyFill="1" applyBorder="1" applyAlignment="1">
      <alignment horizontal="left" vertical="center" wrapText="1"/>
    </xf>
    <xf numFmtId="0" fontId="2" fillId="5" borderId="8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center" vertical="top" wrapText="1"/>
    </xf>
    <xf numFmtId="0" fontId="21" fillId="3" borderId="5" xfId="0" applyFont="1" applyFill="1" applyBorder="1" applyAlignment="1">
      <alignment horizontal="center" vertical="top" wrapText="1"/>
    </xf>
    <xf numFmtId="0" fontId="22" fillId="0" borderId="4" xfId="0" applyFont="1" applyBorder="1" applyAlignment="1">
      <alignment horizontal="center" vertical="top" wrapText="1"/>
    </xf>
    <xf numFmtId="0" fontId="22" fillId="3" borderId="4" xfId="0" applyFont="1" applyFill="1" applyBorder="1" applyAlignment="1">
      <alignment horizontal="center" vertical="top" wrapText="1"/>
    </xf>
    <xf numFmtId="0" fontId="22" fillId="0" borderId="12" xfId="0" applyFont="1" applyFill="1" applyBorder="1" applyAlignment="1">
      <alignment horizontal="center" vertical="center" textRotation="90" wrapText="1"/>
    </xf>
    <xf numFmtId="0" fontId="22" fillId="4" borderId="12" xfId="0" applyFont="1" applyFill="1" applyBorder="1" applyAlignment="1">
      <alignment horizontal="center" vertical="center" textRotation="90" wrapText="1"/>
    </xf>
    <xf numFmtId="0" fontId="21" fillId="3" borderId="12" xfId="0" applyFont="1" applyFill="1" applyBorder="1" applyAlignment="1">
      <alignment horizontal="center" vertical="center" textRotation="90" wrapText="1"/>
    </xf>
    <xf numFmtId="0" fontId="22" fillId="7" borderId="12" xfId="0" applyFont="1" applyFill="1" applyBorder="1" applyAlignment="1">
      <alignment horizontal="center" vertical="center" textRotation="90" wrapText="1"/>
    </xf>
    <xf numFmtId="0" fontId="22" fillId="6" borderId="11" xfId="0" applyFont="1" applyFill="1" applyBorder="1" applyAlignment="1">
      <alignment horizontal="center" vertical="center" textRotation="90" wrapText="1"/>
    </xf>
    <xf numFmtId="0" fontId="22" fillId="6" borderId="12" xfId="0" applyFont="1" applyFill="1" applyBorder="1" applyAlignment="1">
      <alignment horizontal="center" vertical="center" textRotation="90" wrapText="1"/>
    </xf>
    <xf numFmtId="1" fontId="22" fillId="5" borderId="13" xfId="0" applyNumberFormat="1" applyFont="1" applyFill="1" applyBorder="1" applyAlignment="1">
      <alignment horizontal="center" vertical="center" wrapText="1"/>
    </xf>
    <xf numFmtId="1" fontId="23" fillId="5" borderId="17" xfId="0" applyNumberFormat="1" applyFont="1" applyFill="1" applyBorder="1" applyAlignment="1">
      <alignment horizontal="center" vertical="center" wrapText="1"/>
    </xf>
    <xf numFmtId="1" fontId="23" fillId="5" borderId="18" xfId="0" applyNumberFormat="1" applyFont="1" applyFill="1" applyBorder="1" applyAlignment="1">
      <alignment horizontal="center" vertical="center" wrapText="1"/>
    </xf>
    <xf numFmtId="1" fontId="23" fillId="5" borderId="19" xfId="0" applyNumberFormat="1" applyFont="1" applyFill="1" applyBorder="1" applyAlignment="1">
      <alignment horizontal="center" vertical="center" wrapText="1"/>
    </xf>
    <xf numFmtId="1" fontId="22" fillId="3" borderId="25" xfId="0" applyNumberFormat="1" applyFont="1" applyFill="1" applyBorder="1" applyAlignment="1">
      <alignment horizontal="center" vertical="center" wrapText="1"/>
    </xf>
    <xf numFmtId="1" fontId="23" fillId="5" borderId="26" xfId="0" applyNumberFormat="1" applyFont="1" applyFill="1" applyBorder="1" applyAlignment="1">
      <alignment horizontal="center" vertical="center" wrapText="1"/>
    </xf>
    <xf numFmtId="1" fontId="23" fillId="3" borderId="18" xfId="0" applyNumberFormat="1" applyFont="1" applyFill="1" applyBorder="1" applyAlignment="1">
      <alignment horizontal="center" vertical="center" wrapText="1"/>
    </xf>
    <xf numFmtId="1" fontId="22" fillId="3" borderId="15" xfId="0" applyNumberFormat="1" applyFont="1" applyFill="1" applyBorder="1" applyAlignment="1">
      <alignment horizontal="center" vertical="center" wrapText="1"/>
    </xf>
    <xf numFmtId="1" fontId="21" fillId="3" borderId="13" xfId="0" applyNumberFormat="1" applyFont="1" applyFill="1" applyBorder="1" applyAlignment="1">
      <alignment horizontal="center" vertical="center" wrapText="1"/>
    </xf>
    <xf numFmtId="1" fontId="22" fillId="0" borderId="13" xfId="0" applyNumberFormat="1" applyFont="1" applyFill="1" applyBorder="1" applyAlignment="1">
      <alignment horizontal="center" vertical="center" wrapText="1"/>
    </xf>
    <xf numFmtId="1" fontId="23" fillId="4" borderId="13" xfId="0" applyNumberFormat="1" applyFont="1" applyFill="1" applyBorder="1" applyAlignment="1">
      <alignment horizontal="center" vertical="center" wrapText="1"/>
    </xf>
    <xf numFmtId="1" fontId="23" fillId="7" borderId="20" xfId="0" applyNumberFormat="1" applyFont="1" applyFill="1" applyBorder="1" applyAlignment="1">
      <alignment horizontal="center" vertical="center" wrapText="1"/>
    </xf>
    <xf numFmtId="1" fontId="23" fillId="7" borderId="15" xfId="0" applyNumberFormat="1" applyFont="1" applyFill="1" applyBorder="1" applyAlignment="1">
      <alignment horizontal="center" vertical="center" wrapText="1"/>
    </xf>
    <xf numFmtId="1" fontId="23" fillId="6" borderId="13" xfId="0" applyNumberFormat="1" applyFont="1" applyFill="1" applyBorder="1" applyAlignment="1">
      <alignment horizontal="center" vertical="center" wrapText="1"/>
    </xf>
    <xf numFmtId="1" fontId="23" fillId="6" borderId="21" xfId="0" applyNumberFormat="1" applyFont="1" applyFill="1" applyBorder="1" applyAlignment="1">
      <alignment horizontal="center" vertical="center" wrapText="1"/>
    </xf>
    <xf numFmtId="1" fontId="23" fillId="5" borderId="20" xfId="0" applyNumberFormat="1" applyFont="1" applyFill="1" applyBorder="1" applyAlignment="1">
      <alignment horizontal="center" vertical="center" wrapText="1"/>
    </xf>
    <xf numFmtId="1" fontId="23" fillId="5" borderId="13" xfId="0" applyNumberFormat="1" applyFont="1" applyFill="1" applyBorder="1" applyAlignment="1">
      <alignment horizontal="center" vertical="center" wrapText="1"/>
    </xf>
    <xf numFmtId="1" fontId="23" fillId="5" borderId="21" xfId="0" applyNumberFormat="1" applyFont="1" applyFill="1" applyBorder="1" applyAlignment="1">
      <alignment horizontal="center" vertical="center" wrapText="1"/>
    </xf>
    <xf numFmtId="1" fontId="23" fillId="5" borderId="15" xfId="0" applyNumberFormat="1" applyFont="1" applyFill="1" applyBorder="1" applyAlignment="1">
      <alignment horizontal="center" vertical="center" wrapText="1"/>
    </xf>
    <xf numFmtId="1" fontId="23" fillId="7" borderId="17" xfId="0" applyNumberFormat="1" applyFont="1" applyFill="1" applyBorder="1" applyAlignment="1">
      <alignment horizontal="center" vertical="center" wrapText="1"/>
    </xf>
    <xf numFmtId="1" fontId="23" fillId="7" borderId="26" xfId="0" applyNumberFormat="1" applyFont="1" applyFill="1" applyBorder="1" applyAlignment="1">
      <alignment horizontal="center" vertical="center" wrapText="1"/>
    </xf>
    <xf numFmtId="0" fontId="22" fillId="5" borderId="13" xfId="0" applyFont="1" applyFill="1" applyBorder="1" applyAlignment="1">
      <alignment vertical="top" wrapText="1"/>
    </xf>
    <xf numFmtId="1" fontId="23" fillId="5" borderId="22" xfId="0" applyNumberFormat="1" applyFont="1" applyFill="1" applyBorder="1" applyAlignment="1">
      <alignment horizontal="center" vertical="center" wrapText="1"/>
    </xf>
    <xf numFmtId="1" fontId="23" fillId="5" borderId="23" xfId="0" applyNumberFormat="1" applyFont="1" applyFill="1" applyBorder="1" applyAlignment="1">
      <alignment horizontal="center" vertical="center" wrapText="1"/>
    </xf>
    <xf numFmtId="1" fontId="23" fillId="5" borderId="24" xfId="0" applyNumberFormat="1" applyFont="1" applyFill="1" applyBorder="1" applyAlignment="1">
      <alignment horizontal="center" vertical="center" wrapText="1"/>
    </xf>
    <xf numFmtId="1" fontId="23" fillId="5" borderId="27" xfId="0" applyNumberFormat="1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vertical="top" wrapText="1"/>
    </xf>
    <xf numFmtId="0" fontId="22" fillId="0" borderId="13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vertical="top" wrapText="1"/>
    </xf>
    <xf numFmtId="0" fontId="21" fillId="3" borderId="16" xfId="0" applyFont="1" applyFill="1" applyBorder="1" applyAlignment="1">
      <alignment vertical="top" wrapText="1"/>
    </xf>
    <xf numFmtId="1" fontId="21" fillId="3" borderId="16" xfId="0" applyNumberFormat="1" applyFont="1" applyFill="1" applyBorder="1" applyAlignment="1">
      <alignment horizontal="center" vertical="center" wrapText="1"/>
    </xf>
    <xf numFmtId="0" fontId="22" fillId="0" borderId="13" xfId="0" applyFont="1" applyBorder="1" applyAlignment="1">
      <alignment vertical="top" wrapText="1"/>
    </xf>
    <xf numFmtId="0" fontId="12" fillId="0" borderId="0" xfId="0" applyFont="1" applyAlignment="1">
      <alignment horizontal="center" wrapText="1"/>
    </xf>
    <xf numFmtId="0" fontId="21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7" fillId="0" borderId="9" xfId="0" applyFont="1" applyBorder="1" applyAlignment="1">
      <alignment horizontal="center" textRotation="90" wrapText="1"/>
    </xf>
    <xf numFmtId="0" fontId="9" fillId="0" borderId="8" xfId="0" applyFont="1" applyBorder="1" applyAlignment="1">
      <alignment horizontal="center"/>
    </xf>
    <xf numFmtId="0" fontId="8" fillId="3" borderId="9" xfId="0" applyFont="1" applyFill="1" applyBorder="1" applyAlignment="1">
      <alignment horizontal="center" vertical="top" textRotation="90" wrapText="1"/>
    </xf>
    <xf numFmtId="0" fontId="9" fillId="3" borderId="8" xfId="0" applyFont="1" applyFill="1" applyBorder="1" applyAlignment="1">
      <alignment horizontal="center"/>
    </xf>
    <xf numFmtId="0" fontId="5" fillId="14" borderId="10" xfId="0" applyFont="1" applyFill="1" applyBorder="1" applyAlignment="1">
      <alignment horizontal="left" vertical="justify" wrapText="1"/>
    </xf>
    <xf numFmtId="0" fontId="5" fillId="14" borderId="5" xfId="0" applyFont="1" applyFill="1" applyBorder="1" applyAlignment="1">
      <alignment horizontal="left" vertical="justify" wrapText="1"/>
    </xf>
    <xf numFmtId="0" fontId="1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7" fillId="5" borderId="9" xfId="0" applyFont="1" applyFill="1" applyBorder="1" applyAlignment="1">
      <alignment horizontal="center" textRotation="90" wrapText="1"/>
    </xf>
    <xf numFmtId="0" fontId="9" fillId="5" borderId="8" xfId="0" applyFont="1" applyFill="1" applyBorder="1" applyAlignment="1">
      <alignment horizontal="center"/>
    </xf>
    <xf numFmtId="0" fontId="8" fillId="3" borderId="9" xfId="0" applyFont="1" applyFill="1" applyBorder="1" applyAlignment="1">
      <alignment horizontal="center" textRotation="90" wrapText="1"/>
    </xf>
    <xf numFmtId="0" fontId="7" fillId="12" borderId="9" xfId="0" applyFont="1" applyFill="1" applyBorder="1" applyAlignment="1">
      <alignment horizontal="center" textRotation="90" wrapText="1"/>
    </xf>
    <xf numFmtId="0" fontId="9" fillId="12" borderId="8" xfId="0" applyFont="1" applyFill="1" applyBorder="1" applyAlignment="1">
      <alignment horizontal="center"/>
    </xf>
    <xf numFmtId="0" fontId="3" fillId="0" borderId="10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7" fillId="0" borderId="8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1" fillId="0" borderId="7" xfId="0" applyFont="1" applyBorder="1" applyAlignme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  <xf numFmtId="0" fontId="21" fillId="0" borderId="1" xfId="0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center" vertical="top" wrapText="1"/>
    </xf>
    <xf numFmtId="0" fontId="21" fillId="0" borderId="4" xfId="0" applyFont="1" applyBorder="1" applyAlignment="1">
      <alignment horizontal="center" vertical="top" wrapText="1"/>
    </xf>
    <xf numFmtId="0" fontId="21" fillId="0" borderId="9" xfId="0" applyFont="1" applyBorder="1" applyAlignment="1">
      <alignment horizontal="center" vertical="top" wrapText="1"/>
    </xf>
    <xf numFmtId="0" fontId="21" fillId="0" borderId="8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top" wrapText="1"/>
    </xf>
    <xf numFmtId="0" fontId="21" fillId="0" borderId="6" xfId="0" applyFont="1" applyBorder="1" applyAlignment="1">
      <alignment horizontal="center" vertical="top" wrapText="1"/>
    </xf>
    <xf numFmtId="0" fontId="21" fillId="0" borderId="5" xfId="0" applyFont="1" applyBorder="1" applyAlignment="1">
      <alignment horizontal="center" vertical="top" wrapText="1"/>
    </xf>
    <xf numFmtId="0" fontId="22" fillId="0" borderId="10" xfId="0" applyFont="1" applyBorder="1" applyAlignment="1">
      <alignment horizontal="center" vertical="top" wrapText="1"/>
    </xf>
    <xf numFmtId="0" fontId="22" fillId="0" borderId="6" xfId="0" applyFont="1" applyBorder="1" applyAlignment="1">
      <alignment horizontal="center" vertical="top" wrapText="1"/>
    </xf>
    <xf numFmtId="0" fontId="22" fillId="0" borderId="5" xfId="0" applyFont="1" applyBorder="1" applyAlignment="1">
      <alignment horizontal="center" vertical="top" wrapText="1"/>
    </xf>
    <xf numFmtId="0" fontId="22" fillId="0" borderId="1" xfId="0" applyFont="1" applyBorder="1" applyAlignment="1">
      <alignment vertical="top" wrapText="1"/>
    </xf>
    <xf numFmtId="0" fontId="22" fillId="0" borderId="2" xfId="0" applyFont="1" applyBorder="1" applyAlignment="1">
      <alignment vertical="top" wrapText="1"/>
    </xf>
    <xf numFmtId="0" fontId="16" fillId="0" borderId="32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28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/>
    </xf>
    <xf numFmtId="0" fontId="12" fillId="0" borderId="6" xfId="0" applyFont="1" applyBorder="1" applyAlignment="1">
      <alignment horizontal="center" vertical="top"/>
    </xf>
    <xf numFmtId="0" fontId="12" fillId="0" borderId="29" xfId="0" applyFont="1" applyBorder="1" applyAlignment="1">
      <alignment horizontal="center" vertical="top" wrapText="1"/>
    </xf>
    <xf numFmtId="0" fontId="12" fillId="0" borderId="30" xfId="0" applyFont="1" applyBorder="1" applyAlignment="1">
      <alignment horizontal="center" vertical="top" wrapText="1"/>
    </xf>
    <xf numFmtId="0" fontId="12" fillId="0" borderId="31" xfId="0" applyFont="1" applyBorder="1" applyAlignment="1">
      <alignment horizontal="center" vertical="top" wrapText="1"/>
    </xf>
    <xf numFmtId="0" fontId="18" fillId="0" borderId="13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0" fillId="0" borderId="28" xfId="0" applyFont="1" applyBorder="1" applyAlignment="1">
      <alignment horizontal="center" vertical="top" wrapText="1"/>
    </xf>
    <xf numFmtId="0" fontId="18" fillId="0" borderId="29" xfId="0" applyFont="1" applyBorder="1" applyAlignment="1">
      <alignment horizontal="center" vertical="top" wrapText="1"/>
    </xf>
    <xf numFmtId="0" fontId="18" fillId="0" borderId="30" xfId="0" applyFont="1" applyBorder="1" applyAlignment="1">
      <alignment horizontal="center" vertical="top" wrapText="1"/>
    </xf>
    <xf numFmtId="0" fontId="18" fillId="0" borderId="31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/>
    </xf>
    <xf numFmtId="0" fontId="18" fillId="0" borderId="6" xfId="0" applyFont="1" applyBorder="1" applyAlignment="1">
      <alignment horizontal="center" vertical="top"/>
    </xf>
    <xf numFmtId="0" fontId="10" fillId="0" borderId="13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3399"/>
      <color rgb="FFFF7C80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27"/>
  <sheetViews>
    <sheetView view="pageLayout" topLeftCell="A7" zoomScale="90" zoomScalePageLayoutView="90" workbookViewId="0">
      <selection activeCell="B9" sqref="B9:B21"/>
    </sheetView>
  </sheetViews>
  <sheetFormatPr defaultRowHeight="15" x14ac:dyDescent="0.25"/>
  <cols>
    <col min="1" max="1" width="2.85546875" customWidth="1"/>
    <col min="2" max="2" width="18.28515625" customWidth="1"/>
    <col min="3" max="4" width="6.7109375" customWidth="1"/>
    <col min="5" max="5" width="6.28515625" customWidth="1"/>
    <col min="6" max="6" width="7.7109375" customWidth="1"/>
    <col min="7" max="7" width="8.140625" customWidth="1"/>
    <col min="8" max="8" width="6" customWidth="1"/>
    <col min="9" max="9" width="5.28515625" customWidth="1"/>
    <col min="10" max="10" width="12.5703125" customWidth="1"/>
    <col min="14" max="14" width="7.140625" customWidth="1"/>
    <col min="15" max="15" width="20" customWidth="1"/>
    <col min="17" max="17" width="13.140625" bestFit="1" customWidth="1"/>
  </cols>
  <sheetData>
    <row r="2" spans="1:17" x14ac:dyDescent="0.25">
      <c r="A2" s="10"/>
      <c r="B2" s="170" t="s">
        <v>19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</row>
    <row r="3" spans="1:17" x14ac:dyDescent="0.25">
      <c r="A3" s="10"/>
      <c r="B3" s="11"/>
      <c r="C3" s="170" t="s">
        <v>20</v>
      </c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1"/>
      <c r="Q3" s="11"/>
    </row>
    <row r="4" spans="1:17" ht="19.5" thickBot="1" x14ac:dyDescent="0.35">
      <c r="A4" s="1"/>
      <c r="B4" s="177" t="s">
        <v>37</v>
      </c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</row>
    <row r="5" spans="1:17" ht="19.5" thickBot="1" x14ac:dyDescent="0.3">
      <c r="A5" s="196">
        <v>1</v>
      </c>
      <c r="B5" s="197"/>
      <c r="C5" s="178">
        <v>2</v>
      </c>
      <c r="D5" s="178">
        <v>3</v>
      </c>
      <c r="E5" s="178">
        <v>4</v>
      </c>
      <c r="F5" s="178">
        <v>5</v>
      </c>
      <c r="G5" s="180">
        <v>6</v>
      </c>
      <c r="H5" s="181"/>
      <c r="I5" s="181"/>
      <c r="J5" s="182"/>
      <c r="K5" s="180">
        <v>7</v>
      </c>
      <c r="L5" s="181"/>
      <c r="M5" s="181"/>
      <c r="N5" s="182"/>
      <c r="O5" s="2">
        <v>8</v>
      </c>
      <c r="P5" s="2">
        <v>9</v>
      </c>
      <c r="Q5" s="12">
        <v>10</v>
      </c>
    </row>
    <row r="6" spans="1:17" ht="32.25" customHeight="1" thickBot="1" x14ac:dyDescent="0.3">
      <c r="A6" s="198"/>
      <c r="B6" s="199"/>
      <c r="C6" s="179"/>
      <c r="D6" s="179"/>
      <c r="E6" s="179"/>
      <c r="F6" s="179"/>
      <c r="G6" s="188" t="s">
        <v>0</v>
      </c>
      <c r="H6" s="189"/>
      <c r="I6" s="189"/>
      <c r="J6" s="190"/>
      <c r="K6" s="188" t="s">
        <v>1</v>
      </c>
      <c r="L6" s="189"/>
      <c r="M6" s="189"/>
      <c r="N6" s="190"/>
      <c r="O6" s="3" t="s">
        <v>2</v>
      </c>
      <c r="P6" s="3"/>
      <c r="Q6" s="13"/>
    </row>
    <row r="7" spans="1:17" ht="71.25" customHeight="1" x14ac:dyDescent="0.25">
      <c r="A7" s="191" t="s">
        <v>3</v>
      </c>
      <c r="B7" s="192"/>
      <c r="C7" s="171" t="s">
        <v>4</v>
      </c>
      <c r="D7" s="171" t="s">
        <v>5</v>
      </c>
      <c r="E7" s="171" t="s">
        <v>6</v>
      </c>
      <c r="F7" s="171" t="s">
        <v>7</v>
      </c>
      <c r="G7" s="183" t="s">
        <v>8</v>
      </c>
      <c r="H7" s="183" t="s">
        <v>9</v>
      </c>
      <c r="I7" s="183" t="s">
        <v>10</v>
      </c>
      <c r="J7" s="185" t="s">
        <v>11</v>
      </c>
      <c r="K7" s="186" t="s">
        <v>12</v>
      </c>
      <c r="L7" s="186" t="s">
        <v>13</v>
      </c>
      <c r="M7" s="186" t="s">
        <v>14</v>
      </c>
      <c r="N7" s="185" t="s">
        <v>11</v>
      </c>
      <c r="O7" s="171" t="s">
        <v>15</v>
      </c>
      <c r="P7" s="171" t="s">
        <v>16</v>
      </c>
      <c r="Q7" s="173" t="s">
        <v>17</v>
      </c>
    </row>
    <row r="8" spans="1:17" ht="60.75" customHeight="1" thickBot="1" x14ac:dyDescent="0.3">
      <c r="A8" s="193"/>
      <c r="B8" s="194"/>
      <c r="C8" s="172"/>
      <c r="D8" s="172"/>
      <c r="E8" s="172"/>
      <c r="F8" s="172"/>
      <c r="G8" s="184"/>
      <c r="H8" s="184"/>
      <c r="I8" s="184"/>
      <c r="J8" s="174"/>
      <c r="K8" s="187"/>
      <c r="L8" s="187"/>
      <c r="M8" s="187"/>
      <c r="N8" s="174"/>
      <c r="O8" s="195"/>
      <c r="P8" s="172"/>
      <c r="Q8" s="174"/>
    </row>
    <row r="9" spans="1:17" ht="19.5" thickBot="1" x14ac:dyDescent="0.3">
      <c r="A9" s="120">
        <v>1</v>
      </c>
      <c r="B9" s="117"/>
      <c r="C9" s="5">
        <v>83</v>
      </c>
      <c r="D9" s="5">
        <v>33</v>
      </c>
      <c r="E9" s="5">
        <v>40</v>
      </c>
      <c r="F9" s="5">
        <v>100</v>
      </c>
      <c r="G9" s="14">
        <v>0</v>
      </c>
      <c r="H9" s="14">
        <v>0</v>
      </c>
      <c r="I9" s="14">
        <v>100</v>
      </c>
      <c r="J9" s="20">
        <f>(G9+H9+I9)/3</f>
        <v>33.333333333333336</v>
      </c>
      <c r="K9" s="37">
        <v>75</v>
      </c>
      <c r="L9" s="37">
        <v>33</v>
      </c>
      <c r="M9" s="37">
        <v>33</v>
      </c>
      <c r="N9" s="20">
        <f>(K9+L9+M9)/3</f>
        <v>47</v>
      </c>
      <c r="O9" s="5">
        <v>22</v>
      </c>
      <c r="P9" s="5">
        <v>0</v>
      </c>
      <c r="Q9" s="15">
        <f>(C9+D9+E9+F9+J9+N9+O9+P9)/8</f>
        <v>44.791666666666664</v>
      </c>
    </row>
    <row r="10" spans="1:17" ht="21" customHeight="1" thickBot="1" x14ac:dyDescent="0.3">
      <c r="A10" s="121">
        <v>2</v>
      </c>
      <c r="B10" s="118"/>
      <c r="C10" s="8">
        <v>0</v>
      </c>
      <c r="D10" s="8">
        <v>0</v>
      </c>
      <c r="E10" s="8">
        <v>20</v>
      </c>
      <c r="F10" s="8">
        <v>52</v>
      </c>
      <c r="G10" s="14">
        <v>0</v>
      </c>
      <c r="H10" s="14">
        <v>0</v>
      </c>
      <c r="I10" s="14">
        <v>0</v>
      </c>
      <c r="J10" s="20">
        <f t="shared" ref="J10:J23" si="0">(G10+H10+I10)/3</f>
        <v>0</v>
      </c>
      <c r="K10" s="37">
        <v>33</v>
      </c>
      <c r="L10" s="37">
        <v>0</v>
      </c>
      <c r="M10" s="37">
        <v>0</v>
      </c>
      <c r="N10" s="20">
        <f t="shared" ref="N10:N23" si="1">(K10+L10+M10)/3</f>
        <v>11</v>
      </c>
      <c r="O10" s="8">
        <v>22</v>
      </c>
      <c r="P10" s="8">
        <v>0</v>
      </c>
      <c r="Q10" s="15">
        <f t="shared" ref="Q10:Q24" si="2">(C10+D10+E10+F10+J10+N10+O10+P10)/8</f>
        <v>13.125</v>
      </c>
    </row>
    <row r="11" spans="1:17" ht="22.5" customHeight="1" thickBot="1" x14ac:dyDescent="0.3">
      <c r="A11" s="120">
        <v>3</v>
      </c>
      <c r="B11" s="119"/>
      <c r="C11" s="5">
        <v>83</v>
      </c>
      <c r="D11" s="5">
        <v>40</v>
      </c>
      <c r="E11" s="5">
        <v>46</v>
      </c>
      <c r="F11" s="5">
        <v>100</v>
      </c>
      <c r="G11" s="14">
        <v>0</v>
      </c>
      <c r="H11" s="14">
        <v>0</v>
      </c>
      <c r="I11" s="14">
        <v>100</v>
      </c>
      <c r="J11" s="20">
        <f t="shared" si="0"/>
        <v>33.333333333333336</v>
      </c>
      <c r="K11" s="37">
        <v>58</v>
      </c>
      <c r="L11" s="37">
        <v>36</v>
      </c>
      <c r="M11" s="37">
        <v>66</v>
      </c>
      <c r="N11" s="20">
        <f>(K11+L11+M11)/3</f>
        <v>53.333333333333336</v>
      </c>
      <c r="O11" s="5">
        <v>33</v>
      </c>
      <c r="P11" s="5">
        <v>33</v>
      </c>
      <c r="Q11" s="15">
        <f t="shared" si="2"/>
        <v>52.708333333333329</v>
      </c>
    </row>
    <row r="12" spans="1:17" ht="21.75" customHeight="1" thickBot="1" x14ac:dyDescent="0.3">
      <c r="A12" s="122">
        <v>4</v>
      </c>
      <c r="B12" s="118"/>
      <c r="C12" s="8">
        <v>52</v>
      </c>
      <c r="D12" s="8">
        <v>0</v>
      </c>
      <c r="E12" s="8">
        <v>26</v>
      </c>
      <c r="F12" s="8">
        <v>100</v>
      </c>
      <c r="G12" s="14">
        <v>0</v>
      </c>
      <c r="H12" s="14">
        <v>40</v>
      </c>
      <c r="I12" s="14">
        <v>100</v>
      </c>
      <c r="J12" s="20">
        <f t="shared" si="0"/>
        <v>46.666666666666664</v>
      </c>
      <c r="K12" s="37">
        <v>50</v>
      </c>
      <c r="L12" s="37">
        <v>0</v>
      </c>
      <c r="M12" s="37">
        <v>0</v>
      </c>
      <c r="N12" s="20">
        <f t="shared" si="1"/>
        <v>16.666666666666668</v>
      </c>
      <c r="O12" s="8">
        <v>22</v>
      </c>
      <c r="P12" s="8">
        <v>0</v>
      </c>
      <c r="Q12" s="15">
        <f t="shared" si="2"/>
        <v>32.916666666666664</v>
      </c>
    </row>
    <row r="13" spans="1:17" ht="24" customHeight="1" thickBot="1" x14ac:dyDescent="0.3">
      <c r="A13" s="123">
        <v>5</v>
      </c>
      <c r="B13" s="119"/>
      <c r="C13" s="5">
        <v>41</v>
      </c>
      <c r="D13" s="5">
        <v>0</v>
      </c>
      <c r="E13" s="5">
        <v>0</v>
      </c>
      <c r="F13" s="5">
        <v>100</v>
      </c>
      <c r="G13" s="14">
        <v>66</v>
      </c>
      <c r="H13" s="14">
        <v>0</v>
      </c>
      <c r="I13" s="14">
        <v>100</v>
      </c>
      <c r="J13" s="20">
        <f t="shared" si="0"/>
        <v>55.333333333333336</v>
      </c>
      <c r="K13" s="37">
        <v>50</v>
      </c>
      <c r="L13" s="37">
        <v>0</v>
      </c>
      <c r="M13" s="37">
        <v>0</v>
      </c>
      <c r="N13" s="20">
        <f t="shared" si="1"/>
        <v>16.666666666666668</v>
      </c>
      <c r="O13" s="5">
        <v>22</v>
      </c>
      <c r="P13" s="5">
        <v>0</v>
      </c>
      <c r="Q13" s="15">
        <f t="shared" si="2"/>
        <v>29.375</v>
      </c>
    </row>
    <row r="14" spans="1:17" ht="19.5" customHeight="1" thickBot="1" x14ac:dyDescent="0.3">
      <c r="A14" s="122">
        <v>6</v>
      </c>
      <c r="B14" s="118"/>
      <c r="C14" s="8">
        <v>55</v>
      </c>
      <c r="D14" s="8">
        <v>0</v>
      </c>
      <c r="E14" s="8">
        <v>26</v>
      </c>
      <c r="F14" s="8">
        <v>61</v>
      </c>
      <c r="G14" s="14">
        <v>33</v>
      </c>
      <c r="H14" s="14">
        <v>0</v>
      </c>
      <c r="I14" s="14">
        <v>100</v>
      </c>
      <c r="J14" s="20">
        <f t="shared" si="0"/>
        <v>44.333333333333336</v>
      </c>
      <c r="K14" s="37">
        <v>41</v>
      </c>
      <c r="L14" s="37">
        <v>0</v>
      </c>
      <c r="M14" s="37">
        <v>66</v>
      </c>
      <c r="N14" s="20">
        <f t="shared" si="1"/>
        <v>35.666666666666664</v>
      </c>
      <c r="O14" s="8">
        <v>22</v>
      </c>
      <c r="P14" s="8">
        <v>0</v>
      </c>
      <c r="Q14" s="15">
        <f t="shared" si="2"/>
        <v>30.5</v>
      </c>
    </row>
    <row r="15" spans="1:17" ht="21" customHeight="1" thickBot="1" x14ac:dyDescent="0.3">
      <c r="A15" s="123">
        <v>7</v>
      </c>
      <c r="B15" s="119"/>
      <c r="C15" s="5">
        <v>52</v>
      </c>
      <c r="D15" s="5">
        <v>33</v>
      </c>
      <c r="E15" s="5">
        <v>26</v>
      </c>
      <c r="F15" s="5">
        <v>95</v>
      </c>
      <c r="G15" s="14">
        <v>16</v>
      </c>
      <c r="H15" s="14">
        <v>93</v>
      </c>
      <c r="I15" s="14">
        <v>100</v>
      </c>
      <c r="J15" s="20">
        <f t="shared" si="0"/>
        <v>69.666666666666671</v>
      </c>
      <c r="K15" s="37">
        <v>83</v>
      </c>
      <c r="L15" s="38">
        <v>36</v>
      </c>
      <c r="M15" s="38">
        <v>33</v>
      </c>
      <c r="N15" s="20">
        <f t="shared" si="1"/>
        <v>50.666666666666664</v>
      </c>
      <c r="O15" s="5">
        <v>22</v>
      </c>
      <c r="P15" s="5">
        <v>0</v>
      </c>
      <c r="Q15" s="15">
        <f t="shared" si="2"/>
        <v>43.541666666666671</v>
      </c>
    </row>
    <row r="16" spans="1:17" ht="18" customHeight="1" thickBot="1" x14ac:dyDescent="0.3">
      <c r="A16" s="122">
        <v>8</v>
      </c>
      <c r="B16" s="118"/>
      <c r="C16" s="8">
        <v>16</v>
      </c>
      <c r="D16" s="8">
        <v>16</v>
      </c>
      <c r="E16" s="8">
        <v>6</v>
      </c>
      <c r="F16" s="8">
        <v>14</v>
      </c>
      <c r="G16" s="14">
        <v>0</v>
      </c>
      <c r="H16" s="14">
        <v>0</v>
      </c>
      <c r="I16" s="14">
        <v>0</v>
      </c>
      <c r="J16" s="20">
        <f t="shared" si="0"/>
        <v>0</v>
      </c>
      <c r="K16" s="37">
        <v>0</v>
      </c>
      <c r="L16" s="37">
        <v>0</v>
      </c>
      <c r="M16" s="37">
        <v>0</v>
      </c>
      <c r="N16" s="20">
        <f>(K16+L16+M16)/3</f>
        <v>0</v>
      </c>
      <c r="O16" s="8">
        <v>0</v>
      </c>
      <c r="P16" s="8">
        <v>0</v>
      </c>
      <c r="Q16" s="15">
        <f t="shared" si="2"/>
        <v>6.5</v>
      </c>
    </row>
    <row r="17" spans="1:17" ht="19.5" customHeight="1" thickBot="1" x14ac:dyDescent="0.3">
      <c r="A17" s="124">
        <v>9</v>
      </c>
      <c r="B17" s="119"/>
      <c r="C17" s="5">
        <v>63</v>
      </c>
      <c r="D17" s="5">
        <v>76</v>
      </c>
      <c r="E17" s="5">
        <v>46</v>
      </c>
      <c r="F17" s="5">
        <v>76</v>
      </c>
      <c r="G17" s="14">
        <v>0</v>
      </c>
      <c r="H17" s="14">
        <v>0</v>
      </c>
      <c r="I17" s="14">
        <v>66</v>
      </c>
      <c r="J17" s="20">
        <f t="shared" si="0"/>
        <v>22</v>
      </c>
      <c r="K17" s="37">
        <v>58</v>
      </c>
      <c r="L17" s="37">
        <v>0</v>
      </c>
      <c r="M17" s="37">
        <v>0</v>
      </c>
      <c r="N17" s="20">
        <f t="shared" si="1"/>
        <v>19.333333333333332</v>
      </c>
      <c r="O17" s="5">
        <v>22</v>
      </c>
      <c r="P17" s="5">
        <v>0</v>
      </c>
      <c r="Q17" s="15">
        <f t="shared" si="2"/>
        <v>40.541666666666664</v>
      </c>
    </row>
    <row r="18" spans="1:17" ht="21" customHeight="1" thickBot="1" x14ac:dyDescent="0.3">
      <c r="A18" s="125">
        <v>10</v>
      </c>
      <c r="B18" s="118"/>
      <c r="C18" s="8">
        <v>33</v>
      </c>
      <c r="D18" s="8">
        <v>0</v>
      </c>
      <c r="E18" s="8">
        <v>33</v>
      </c>
      <c r="F18" s="8">
        <v>28</v>
      </c>
      <c r="G18" s="14">
        <v>44</v>
      </c>
      <c r="H18" s="14">
        <v>33</v>
      </c>
      <c r="I18" s="14">
        <v>66</v>
      </c>
      <c r="J18" s="20">
        <f t="shared" si="0"/>
        <v>47.666666666666664</v>
      </c>
      <c r="K18" s="37">
        <v>50</v>
      </c>
      <c r="L18" s="37">
        <v>0</v>
      </c>
      <c r="M18" s="37">
        <v>0</v>
      </c>
      <c r="N18" s="20">
        <f t="shared" si="1"/>
        <v>16.666666666666668</v>
      </c>
      <c r="O18" s="8">
        <v>22</v>
      </c>
      <c r="P18" s="8">
        <v>0</v>
      </c>
      <c r="Q18" s="15">
        <f t="shared" si="2"/>
        <v>22.541666666666664</v>
      </c>
    </row>
    <row r="19" spans="1:17" ht="23.25" customHeight="1" thickBot="1" x14ac:dyDescent="0.3">
      <c r="A19" s="124">
        <v>11</v>
      </c>
      <c r="B19" s="119"/>
      <c r="C19" s="5">
        <v>50</v>
      </c>
      <c r="D19" s="5">
        <v>20</v>
      </c>
      <c r="E19" s="5">
        <v>0</v>
      </c>
      <c r="F19" s="5">
        <v>100</v>
      </c>
      <c r="G19" s="14">
        <v>0</v>
      </c>
      <c r="H19" s="14">
        <v>0</v>
      </c>
      <c r="I19" s="14">
        <v>66</v>
      </c>
      <c r="J19" s="20">
        <f t="shared" si="0"/>
        <v>22</v>
      </c>
      <c r="K19" s="37">
        <v>66</v>
      </c>
      <c r="L19" s="37">
        <v>0</v>
      </c>
      <c r="M19" s="37">
        <v>0</v>
      </c>
      <c r="N19" s="20">
        <f t="shared" si="1"/>
        <v>22</v>
      </c>
      <c r="O19" s="5">
        <v>22</v>
      </c>
      <c r="P19" s="5">
        <v>50</v>
      </c>
      <c r="Q19" s="15">
        <f t="shared" si="2"/>
        <v>35.75</v>
      </c>
    </row>
    <row r="20" spans="1:17" ht="21" customHeight="1" thickBot="1" x14ac:dyDescent="0.3">
      <c r="A20" s="125">
        <v>12</v>
      </c>
      <c r="B20" s="118"/>
      <c r="C20" s="8">
        <v>52</v>
      </c>
      <c r="D20" s="8">
        <v>0</v>
      </c>
      <c r="E20" s="8">
        <v>36</v>
      </c>
      <c r="F20" s="8">
        <v>100</v>
      </c>
      <c r="G20" s="14">
        <v>0</v>
      </c>
      <c r="H20" s="14">
        <v>40</v>
      </c>
      <c r="I20" s="14">
        <v>100</v>
      </c>
      <c r="J20" s="20">
        <f t="shared" si="0"/>
        <v>46.666666666666664</v>
      </c>
      <c r="K20" s="37">
        <v>50</v>
      </c>
      <c r="L20" s="37">
        <v>0</v>
      </c>
      <c r="M20" s="37">
        <v>0</v>
      </c>
      <c r="N20" s="20">
        <f t="shared" si="1"/>
        <v>16.666666666666668</v>
      </c>
      <c r="O20" s="8">
        <v>22</v>
      </c>
      <c r="P20" s="8">
        <v>0</v>
      </c>
      <c r="Q20" s="15">
        <f t="shared" si="2"/>
        <v>34.166666666666664</v>
      </c>
    </row>
    <row r="21" spans="1:17" ht="20.25" customHeight="1" thickBot="1" x14ac:dyDescent="0.3">
      <c r="A21" s="124">
        <v>13</v>
      </c>
      <c r="B21" s="119"/>
      <c r="C21" s="5">
        <v>38</v>
      </c>
      <c r="D21" s="5">
        <v>0</v>
      </c>
      <c r="E21" s="5">
        <v>33</v>
      </c>
      <c r="F21" s="5">
        <v>100</v>
      </c>
      <c r="G21" s="14">
        <v>0</v>
      </c>
      <c r="H21" s="14">
        <v>0</v>
      </c>
      <c r="I21" s="14">
        <v>83</v>
      </c>
      <c r="J21" s="20">
        <f t="shared" si="0"/>
        <v>27.666666666666668</v>
      </c>
      <c r="K21" s="37">
        <v>25</v>
      </c>
      <c r="L21" s="37">
        <v>0</v>
      </c>
      <c r="M21" s="37">
        <v>0</v>
      </c>
      <c r="N21" s="20">
        <f t="shared" si="1"/>
        <v>8.3333333333333339</v>
      </c>
      <c r="O21" s="5">
        <v>22</v>
      </c>
      <c r="P21" s="5">
        <v>0</v>
      </c>
      <c r="Q21" s="15">
        <f t="shared" si="2"/>
        <v>28.625</v>
      </c>
    </row>
    <row r="22" spans="1:17" ht="15.75" thickBot="1" x14ac:dyDescent="0.3">
      <c r="A22" s="6"/>
      <c r="B22" s="7"/>
      <c r="C22" s="8"/>
      <c r="D22" s="8"/>
      <c r="E22" s="8"/>
      <c r="F22" s="8"/>
      <c r="G22" s="14"/>
      <c r="H22" s="14"/>
      <c r="I22" s="14"/>
      <c r="J22" s="20">
        <f t="shared" si="0"/>
        <v>0</v>
      </c>
      <c r="K22" s="37"/>
      <c r="L22" s="37"/>
      <c r="M22" s="37"/>
      <c r="N22" s="20">
        <f t="shared" si="1"/>
        <v>0</v>
      </c>
      <c r="O22" s="8"/>
      <c r="P22" s="8"/>
      <c r="Q22" s="15">
        <f t="shared" si="2"/>
        <v>0</v>
      </c>
    </row>
    <row r="23" spans="1:17" ht="15.75" thickBot="1" x14ac:dyDescent="0.3">
      <c r="A23" s="9"/>
      <c r="B23" s="5"/>
      <c r="C23" s="5"/>
      <c r="D23" s="5"/>
      <c r="E23" s="5"/>
      <c r="F23" s="5"/>
      <c r="G23" s="14"/>
      <c r="H23" s="14"/>
      <c r="I23" s="14"/>
      <c r="J23" s="20">
        <f t="shared" si="0"/>
        <v>0</v>
      </c>
      <c r="K23" s="37"/>
      <c r="L23" s="37"/>
      <c r="M23" s="37"/>
      <c r="N23" s="20">
        <f t="shared" si="1"/>
        <v>0</v>
      </c>
      <c r="O23" s="5"/>
      <c r="P23" s="5"/>
      <c r="Q23" s="15">
        <f t="shared" si="2"/>
        <v>0</v>
      </c>
    </row>
    <row r="24" spans="1:17" ht="15.75" thickBot="1" x14ac:dyDescent="0.3">
      <c r="A24" s="175" t="s">
        <v>18</v>
      </c>
      <c r="B24" s="176"/>
      <c r="C24" s="113">
        <f>AVERAGE(C9:C21)</f>
        <v>47.53846153846154</v>
      </c>
      <c r="D24" s="113">
        <f>AVERAGE(D9:D21)</f>
        <v>16.76923076923077</v>
      </c>
      <c r="E24" s="113">
        <f t="shared" ref="E24:P24" si="3">AVERAGE(E9:E21)</f>
        <v>26</v>
      </c>
      <c r="F24" s="113">
        <f t="shared" si="3"/>
        <v>78.92307692307692</v>
      </c>
      <c r="G24" s="113">
        <f t="shared" si="3"/>
        <v>12.23076923076923</v>
      </c>
      <c r="H24" s="113">
        <f t="shared" si="3"/>
        <v>15.846153846153847</v>
      </c>
      <c r="I24" s="113">
        <f t="shared" si="3"/>
        <v>75.461538461538467</v>
      </c>
      <c r="J24" s="113">
        <f t="shared" si="3"/>
        <v>34.512820512820518</v>
      </c>
      <c r="K24" s="113">
        <f t="shared" si="3"/>
        <v>49.153846153846153</v>
      </c>
      <c r="L24" s="113">
        <f t="shared" si="3"/>
        <v>8.0769230769230766</v>
      </c>
      <c r="M24" s="113">
        <f t="shared" si="3"/>
        <v>15.23076923076923</v>
      </c>
      <c r="N24" s="113">
        <f t="shared" si="3"/>
        <v>24.153846153846153</v>
      </c>
      <c r="O24" s="113">
        <f t="shared" si="3"/>
        <v>21.153846153846153</v>
      </c>
      <c r="P24" s="113">
        <f t="shared" si="3"/>
        <v>6.384615384615385</v>
      </c>
      <c r="Q24" s="113">
        <f t="shared" si="2"/>
        <v>31.929487179487182</v>
      </c>
    </row>
    <row r="25" spans="1:17" x14ac:dyDescent="0.25">
      <c r="A25" s="4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</row>
    <row r="27" spans="1:17" x14ac:dyDescent="0.25">
      <c r="I27" s="170" t="s">
        <v>21</v>
      </c>
      <c r="J27" s="170"/>
      <c r="K27" s="170"/>
      <c r="L27" s="170"/>
      <c r="M27" s="170"/>
      <c r="N27" s="170"/>
      <c r="O27" s="170"/>
      <c r="P27" s="170"/>
      <c r="Q27" s="170"/>
    </row>
  </sheetData>
  <mergeCells count="30">
    <mergeCell ref="B2:Q2"/>
    <mergeCell ref="C3:O3"/>
    <mergeCell ref="I7:I8"/>
    <mergeCell ref="J7:J8"/>
    <mergeCell ref="K7:K8"/>
    <mergeCell ref="L7:L8"/>
    <mergeCell ref="M7:M8"/>
    <mergeCell ref="N7:N8"/>
    <mergeCell ref="K5:N5"/>
    <mergeCell ref="G6:J6"/>
    <mergeCell ref="K6:N6"/>
    <mergeCell ref="A7:B8"/>
    <mergeCell ref="O7:O8"/>
    <mergeCell ref="H7:H8"/>
    <mergeCell ref="A5:B6"/>
    <mergeCell ref="C5:C6"/>
    <mergeCell ref="I27:Q27"/>
    <mergeCell ref="P7:P8"/>
    <mergeCell ref="Q7:Q8"/>
    <mergeCell ref="A24:B24"/>
    <mergeCell ref="B4:Q4"/>
    <mergeCell ref="D5:D6"/>
    <mergeCell ref="E5:E6"/>
    <mergeCell ref="F5:F6"/>
    <mergeCell ref="G5:J5"/>
    <mergeCell ref="C7:C8"/>
    <mergeCell ref="D7:D8"/>
    <mergeCell ref="E7:E8"/>
    <mergeCell ref="F7:F8"/>
    <mergeCell ref="G7:G8"/>
  </mergeCells>
  <pageMargins left="0.23622047244094491" right="0.23622047244094491" top="0.74803149606299213" bottom="0.15748031496062992" header="0.31496062992125984" footer="0.31496062992125984"/>
  <pageSetup paperSize="9" scale="9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27"/>
  <sheetViews>
    <sheetView zoomScale="90" zoomScaleNormal="90" zoomScalePageLayoutView="90" workbookViewId="0">
      <selection activeCell="B9" sqref="B9:B21"/>
    </sheetView>
  </sheetViews>
  <sheetFormatPr defaultRowHeight="15" x14ac:dyDescent="0.25"/>
  <cols>
    <col min="1" max="1" width="2.85546875" customWidth="1"/>
    <col min="2" max="2" width="18.28515625" customWidth="1"/>
    <col min="3" max="4" width="6.7109375" customWidth="1"/>
    <col min="5" max="5" width="6.28515625" customWidth="1"/>
    <col min="6" max="6" width="7.7109375" customWidth="1"/>
    <col min="7" max="7" width="8.140625" customWidth="1"/>
    <col min="8" max="8" width="6" customWidth="1"/>
    <col min="9" max="9" width="5.28515625" customWidth="1"/>
    <col min="10" max="10" width="12.5703125" customWidth="1"/>
    <col min="14" max="14" width="7.140625" customWidth="1"/>
    <col min="15" max="15" width="20" customWidth="1"/>
    <col min="17" max="17" width="13.140625" bestFit="1" customWidth="1"/>
  </cols>
  <sheetData>
    <row r="2" spans="1:17" x14ac:dyDescent="0.25">
      <c r="A2" s="10"/>
      <c r="B2" s="170" t="s">
        <v>19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</row>
    <row r="3" spans="1:17" x14ac:dyDescent="0.25">
      <c r="A3" s="10"/>
      <c r="B3" s="111"/>
      <c r="C3" s="170" t="s">
        <v>20</v>
      </c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11"/>
      <c r="Q3" s="111"/>
    </row>
    <row r="4" spans="1:17" ht="19.5" thickBot="1" x14ac:dyDescent="0.35">
      <c r="A4" s="1"/>
      <c r="B4" s="177" t="s">
        <v>36</v>
      </c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</row>
    <row r="5" spans="1:17" ht="19.5" thickBot="1" x14ac:dyDescent="0.3">
      <c r="A5" s="196">
        <v>1</v>
      </c>
      <c r="B5" s="197"/>
      <c r="C5" s="178">
        <v>2</v>
      </c>
      <c r="D5" s="178">
        <v>3</v>
      </c>
      <c r="E5" s="178">
        <v>4</v>
      </c>
      <c r="F5" s="178">
        <v>5</v>
      </c>
      <c r="G5" s="180">
        <v>6</v>
      </c>
      <c r="H5" s="181"/>
      <c r="I5" s="181"/>
      <c r="J5" s="182"/>
      <c r="K5" s="180">
        <v>7</v>
      </c>
      <c r="L5" s="181"/>
      <c r="M5" s="181"/>
      <c r="N5" s="182"/>
      <c r="O5" s="112">
        <v>8</v>
      </c>
      <c r="P5" s="112">
        <v>9</v>
      </c>
      <c r="Q5" s="12">
        <v>10</v>
      </c>
    </row>
    <row r="6" spans="1:17" ht="32.25" customHeight="1" thickBot="1" x14ac:dyDescent="0.3">
      <c r="A6" s="198"/>
      <c r="B6" s="199"/>
      <c r="C6" s="179"/>
      <c r="D6" s="179"/>
      <c r="E6" s="179"/>
      <c r="F6" s="179"/>
      <c r="G6" s="188" t="s">
        <v>0</v>
      </c>
      <c r="H6" s="189"/>
      <c r="I6" s="189"/>
      <c r="J6" s="190"/>
      <c r="K6" s="188" t="s">
        <v>1</v>
      </c>
      <c r="L6" s="189"/>
      <c r="M6" s="189"/>
      <c r="N6" s="190"/>
      <c r="O6" s="3" t="s">
        <v>2</v>
      </c>
      <c r="P6" s="3"/>
      <c r="Q6" s="13"/>
    </row>
    <row r="7" spans="1:17" ht="71.25" customHeight="1" x14ac:dyDescent="0.25">
      <c r="A7" s="191" t="s">
        <v>3</v>
      </c>
      <c r="B7" s="192"/>
      <c r="C7" s="171" t="s">
        <v>4</v>
      </c>
      <c r="D7" s="171" t="s">
        <v>5</v>
      </c>
      <c r="E7" s="171" t="s">
        <v>6</v>
      </c>
      <c r="F7" s="171" t="s">
        <v>7</v>
      </c>
      <c r="G7" s="183" t="s">
        <v>8</v>
      </c>
      <c r="H7" s="183" t="s">
        <v>9</v>
      </c>
      <c r="I7" s="183" t="s">
        <v>10</v>
      </c>
      <c r="J7" s="185" t="s">
        <v>11</v>
      </c>
      <c r="K7" s="186" t="s">
        <v>12</v>
      </c>
      <c r="L7" s="186" t="s">
        <v>13</v>
      </c>
      <c r="M7" s="186" t="s">
        <v>14</v>
      </c>
      <c r="N7" s="185" t="s">
        <v>11</v>
      </c>
      <c r="O7" s="171" t="s">
        <v>15</v>
      </c>
      <c r="P7" s="171" t="s">
        <v>16</v>
      </c>
      <c r="Q7" s="173" t="s">
        <v>17</v>
      </c>
    </row>
    <row r="8" spans="1:17" ht="60.75" customHeight="1" thickBot="1" x14ac:dyDescent="0.3">
      <c r="A8" s="193"/>
      <c r="B8" s="194"/>
      <c r="C8" s="172"/>
      <c r="D8" s="172"/>
      <c r="E8" s="172"/>
      <c r="F8" s="172"/>
      <c r="G8" s="184"/>
      <c r="H8" s="184"/>
      <c r="I8" s="184"/>
      <c r="J8" s="174"/>
      <c r="K8" s="187"/>
      <c r="L8" s="187"/>
      <c r="M8" s="187"/>
      <c r="N8" s="174"/>
      <c r="O8" s="195"/>
      <c r="P8" s="172"/>
      <c r="Q8" s="174"/>
    </row>
    <row r="9" spans="1:17" ht="19.5" thickBot="1" x14ac:dyDescent="0.3">
      <c r="A9" s="120">
        <v>1</v>
      </c>
      <c r="B9" s="114"/>
      <c r="C9" s="5">
        <v>100</v>
      </c>
      <c r="D9" s="5">
        <v>100</v>
      </c>
      <c r="E9" s="5">
        <v>80</v>
      </c>
      <c r="F9" s="5">
        <v>100</v>
      </c>
      <c r="G9" s="14">
        <v>72</v>
      </c>
      <c r="H9" s="14">
        <v>60</v>
      </c>
      <c r="I9" s="14">
        <v>100</v>
      </c>
      <c r="J9" s="20">
        <f>(G9+H9+I9)/3</f>
        <v>77.333333333333329</v>
      </c>
      <c r="K9" s="37">
        <v>91</v>
      </c>
      <c r="L9" s="37">
        <v>93</v>
      </c>
      <c r="M9" s="37">
        <v>100</v>
      </c>
      <c r="N9" s="20">
        <f>(K9+L9+M9)/3</f>
        <v>94.666666666666671</v>
      </c>
      <c r="O9" s="5">
        <v>33</v>
      </c>
      <c r="P9" s="5">
        <v>100</v>
      </c>
      <c r="Q9" s="15">
        <f>(C9+D9+E9+F9+J9+N9+O9+P9)/8</f>
        <v>85.625</v>
      </c>
    </row>
    <row r="10" spans="1:17" ht="21" customHeight="1" thickBot="1" x14ac:dyDescent="0.3">
      <c r="A10" s="121">
        <v>2</v>
      </c>
      <c r="B10" s="115"/>
      <c r="C10" s="8">
        <v>69</v>
      </c>
      <c r="D10" s="8">
        <v>100</v>
      </c>
      <c r="E10" s="8">
        <v>80</v>
      </c>
      <c r="F10" s="8">
        <v>100</v>
      </c>
      <c r="G10" s="14">
        <v>100</v>
      </c>
      <c r="H10" s="14">
        <v>80</v>
      </c>
      <c r="I10" s="14">
        <v>100</v>
      </c>
      <c r="J10" s="20">
        <f t="shared" ref="J10:J23" si="0">(G10+H10+I10)/3</f>
        <v>93.333333333333329</v>
      </c>
      <c r="K10" s="37">
        <v>75</v>
      </c>
      <c r="L10" s="37">
        <v>90</v>
      </c>
      <c r="M10" s="37">
        <v>27</v>
      </c>
      <c r="N10" s="20">
        <f t="shared" ref="N10:N23" si="1">(K10+L10+M10)/3</f>
        <v>64</v>
      </c>
      <c r="O10" s="8">
        <v>33</v>
      </c>
      <c r="P10" s="8">
        <v>100</v>
      </c>
      <c r="Q10" s="15">
        <f t="shared" ref="Q10:Q24" si="2">(C10+D10+E10+F10+J10+N10+O10+P10)/8</f>
        <v>79.916666666666657</v>
      </c>
    </row>
    <row r="11" spans="1:17" ht="22.5" customHeight="1" thickBot="1" x14ac:dyDescent="0.3">
      <c r="A11" s="120">
        <v>3</v>
      </c>
      <c r="B11" s="116"/>
      <c r="C11" s="5">
        <v>100</v>
      </c>
      <c r="D11" s="5">
        <v>100</v>
      </c>
      <c r="E11" s="5">
        <v>80</v>
      </c>
      <c r="F11" s="5">
        <v>100</v>
      </c>
      <c r="G11" s="14">
        <v>100</v>
      </c>
      <c r="H11" s="14">
        <v>80</v>
      </c>
      <c r="I11" s="14">
        <v>100</v>
      </c>
      <c r="J11" s="20">
        <f t="shared" si="0"/>
        <v>93.333333333333329</v>
      </c>
      <c r="K11" s="37">
        <v>75</v>
      </c>
      <c r="L11" s="37">
        <v>100</v>
      </c>
      <c r="M11" s="37">
        <v>44</v>
      </c>
      <c r="N11" s="20">
        <f>(K11+L11+M11)/3</f>
        <v>73</v>
      </c>
      <c r="O11" s="5">
        <v>100</v>
      </c>
      <c r="P11" s="5">
        <v>100</v>
      </c>
      <c r="Q11" s="15">
        <f t="shared" si="2"/>
        <v>93.291666666666657</v>
      </c>
    </row>
    <row r="12" spans="1:17" ht="21.75" customHeight="1" thickBot="1" x14ac:dyDescent="0.3">
      <c r="A12" s="121">
        <v>4</v>
      </c>
      <c r="B12" s="115"/>
      <c r="C12" s="8">
        <v>63</v>
      </c>
      <c r="D12" s="8">
        <v>100</v>
      </c>
      <c r="E12" s="8">
        <v>66</v>
      </c>
      <c r="F12" s="8">
        <v>100</v>
      </c>
      <c r="G12" s="14">
        <v>83</v>
      </c>
      <c r="H12" s="14">
        <v>80</v>
      </c>
      <c r="I12" s="14">
        <v>100</v>
      </c>
      <c r="J12" s="20">
        <f t="shared" si="0"/>
        <v>87.666666666666671</v>
      </c>
      <c r="K12" s="37">
        <v>75</v>
      </c>
      <c r="L12" s="37">
        <v>90</v>
      </c>
      <c r="M12" s="37">
        <v>16</v>
      </c>
      <c r="N12" s="20">
        <f t="shared" si="1"/>
        <v>60.333333333333336</v>
      </c>
      <c r="O12" s="8">
        <v>33</v>
      </c>
      <c r="P12" s="8">
        <v>100</v>
      </c>
      <c r="Q12" s="15">
        <f t="shared" si="2"/>
        <v>76.25</v>
      </c>
    </row>
    <row r="13" spans="1:17" ht="24" customHeight="1" thickBot="1" x14ac:dyDescent="0.3">
      <c r="A13" s="120">
        <v>5</v>
      </c>
      <c r="B13" s="116"/>
      <c r="C13" s="5">
        <v>100</v>
      </c>
      <c r="D13" s="5">
        <v>100</v>
      </c>
      <c r="E13" s="5">
        <v>80</v>
      </c>
      <c r="F13" s="5">
        <v>100</v>
      </c>
      <c r="G13" s="14">
        <v>100</v>
      </c>
      <c r="H13" s="14">
        <v>100</v>
      </c>
      <c r="I13" s="14">
        <v>100</v>
      </c>
      <c r="J13" s="20">
        <f t="shared" si="0"/>
        <v>100</v>
      </c>
      <c r="K13" s="37">
        <v>75</v>
      </c>
      <c r="L13" s="37">
        <v>100</v>
      </c>
      <c r="M13" s="37">
        <v>83</v>
      </c>
      <c r="N13" s="20">
        <f t="shared" si="1"/>
        <v>86</v>
      </c>
      <c r="O13" s="5">
        <v>33</v>
      </c>
      <c r="P13" s="5">
        <v>100</v>
      </c>
      <c r="Q13" s="15">
        <f t="shared" si="2"/>
        <v>87.375</v>
      </c>
    </row>
    <row r="14" spans="1:17" ht="19.5" customHeight="1" thickBot="1" x14ac:dyDescent="0.3">
      <c r="A14" s="122">
        <v>6</v>
      </c>
      <c r="B14" s="115"/>
      <c r="C14" s="8">
        <v>91</v>
      </c>
      <c r="D14" s="8">
        <v>100</v>
      </c>
      <c r="E14" s="8">
        <v>80</v>
      </c>
      <c r="F14" s="8">
        <v>100</v>
      </c>
      <c r="G14" s="14">
        <v>66</v>
      </c>
      <c r="H14" s="14">
        <v>80</v>
      </c>
      <c r="I14" s="14">
        <v>100</v>
      </c>
      <c r="J14" s="20">
        <f t="shared" si="0"/>
        <v>82</v>
      </c>
      <c r="K14" s="37">
        <v>100</v>
      </c>
      <c r="L14" s="37">
        <v>80</v>
      </c>
      <c r="M14" s="37">
        <v>44</v>
      </c>
      <c r="N14" s="20">
        <f>(K14+L14+M14)/3</f>
        <v>74.666666666666671</v>
      </c>
      <c r="O14" s="8">
        <v>33</v>
      </c>
      <c r="P14" s="8">
        <v>100</v>
      </c>
      <c r="Q14" s="15">
        <f t="shared" si="2"/>
        <v>82.583333333333329</v>
      </c>
    </row>
    <row r="15" spans="1:17" ht="21" customHeight="1" thickBot="1" x14ac:dyDescent="0.3">
      <c r="A15" s="123">
        <v>7</v>
      </c>
      <c r="B15" s="116"/>
      <c r="C15" s="5">
        <v>91</v>
      </c>
      <c r="D15" s="5">
        <v>100</v>
      </c>
      <c r="E15" s="5">
        <v>80</v>
      </c>
      <c r="F15" s="5">
        <v>100</v>
      </c>
      <c r="G15" s="14">
        <v>77</v>
      </c>
      <c r="H15" s="14">
        <v>100</v>
      </c>
      <c r="I15" s="14">
        <v>100</v>
      </c>
      <c r="J15" s="20">
        <f t="shared" si="0"/>
        <v>92.333333333333329</v>
      </c>
      <c r="K15" s="37">
        <v>75</v>
      </c>
      <c r="L15" s="38">
        <v>66</v>
      </c>
      <c r="M15" s="38">
        <v>44</v>
      </c>
      <c r="N15" s="20">
        <f t="shared" si="1"/>
        <v>61.666666666666664</v>
      </c>
      <c r="O15" s="5">
        <v>33</v>
      </c>
      <c r="P15" s="5">
        <v>100</v>
      </c>
      <c r="Q15" s="15">
        <f t="shared" si="2"/>
        <v>82.25</v>
      </c>
    </row>
    <row r="16" spans="1:17" ht="18" customHeight="1" thickBot="1" x14ac:dyDescent="0.3">
      <c r="A16" s="122">
        <v>8</v>
      </c>
      <c r="B16" s="115"/>
      <c r="C16" s="8">
        <v>16</v>
      </c>
      <c r="D16" s="8">
        <v>16</v>
      </c>
      <c r="E16" s="8">
        <v>6</v>
      </c>
      <c r="F16" s="8">
        <v>14</v>
      </c>
      <c r="G16" s="14">
        <v>0</v>
      </c>
      <c r="H16" s="14">
        <v>0</v>
      </c>
      <c r="I16" s="14">
        <v>0</v>
      </c>
      <c r="J16" s="20">
        <f t="shared" si="0"/>
        <v>0</v>
      </c>
      <c r="K16" s="37">
        <v>0</v>
      </c>
      <c r="L16" s="37">
        <v>0</v>
      </c>
      <c r="M16" s="37">
        <v>0</v>
      </c>
      <c r="N16" s="20">
        <f>(K16+L16+M16)/3</f>
        <v>0</v>
      </c>
      <c r="O16" s="8">
        <v>0</v>
      </c>
      <c r="P16" s="8">
        <v>0</v>
      </c>
      <c r="Q16" s="15">
        <f t="shared" si="2"/>
        <v>6.5</v>
      </c>
    </row>
    <row r="17" spans="1:17" ht="19.5" customHeight="1" thickBot="1" x14ac:dyDescent="0.3">
      <c r="A17" s="124">
        <v>9</v>
      </c>
      <c r="B17" s="116"/>
      <c r="C17" s="5">
        <v>63</v>
      </c>
      <c r="D17" s="5">
        <v>76</v>
      </c>
      <c r="E17" s="5">
        <v>46</v>
      </c>
      <c r="F17" s="5">
        <v>76</v>
      </c>
      <c r="G17" s="14">
        <v>0</v>
      </c>
      <c r="H17" s="14">
        <v>0</v>
      </c>
      <c r="I17" s="14">
        <v>66</v>
      </c>
      <c r="J17" s="20">
        <f t="shared" si="0"/>
        <v>22</v>
      </c>
      <c r="K17" s="37">
        <v>58</v>
      </c>
      <c r="L17" s="37">
        <v>0</v>
      </c>
      <c r="M17" s="37">
        <v>0</v>
      </c>
      <c r="N17" s="20">
        <f t="shared" si="1"/>
        <v>19.333333333333332</v>
      </c>
      <c r="O17" s="5">
        <v>22</v>
      </c>
      <c r="P17" s="5">
        <v>0</v>
      </c>
      <c r="Q17" s="15">
        <f t="shared" si="2"/>
        <v>40.541666666666664</v>
      </c>
    </row>
    <row r="18" spans="1:17" ht="21" customHeight="1" thickBot="1" x14ac:dyDescent="0.3">
      <c r="A18" s="125">
        <v>10</v>
      </c>
      <c r="B18" s="115"/>
      <c r="C18" s="8">
        <v>33</v>
      </c>
      <c r="D18" s="8">
        <v>0</v>
      </c>
      <c r="E18" s="8">
        <v>33</v>
      </c>
      <c r="F18" s="8">
        <v>28</v>
      </c>
      <c r="G18" s="14">
        <v>44</v>
      </c>
      <c r="H18" s="14">
        <v>33</v>
      </c>
      <c r="I18" s="14">
        <v>66</v>
      </c>
      <c r="J18" s="20">
        <f t="shared" si="0"/>
        <v>47.666666666666664</v>
      </c>
      <c r="K18" s="37">
        <v>50</v>
      </c>
      <c r="L18" s="37">
        <v>0</v>
      </c>
      <c r="M18" s="37">
        <v>0</v>
      </c>
      <c r="N18" s="20">
        <f t="shared" si="1"/>
        <v>16.666666666666668</v>
      </c>
      <c r="O18" s="8">
        <v>22</v>
      </c>
      <c r="P18" s="8">
        <v>0</v>
      </c>
      <c r="Q18" s="15">
        <f t="shared" si="2"/>
        <v>22.541666666666664</v>
      </c>
    </row>
    <row r="19" spans="1:17" ht="23.25" customHeight="1" thickBot="1" x14ac:dyDescent="0.3">
      <c r="A19" s="124">
        <v>11</v>
      </c>
      <c r="B19" s="116"/>
      <c r="C19" s="5">
        <v>50</v>
      </c>
      <c r="D19" s="5">
        <v>20</v>
      </c>
      <c r="E19" s="5">
        <v>0</v>
      </c>
      <c r="F19" s="5">
        <v>100</v>
      </c>
      <c r="G19" s="14">
        <v>0</v>
      </c>
      <c r="H19" s="14">
        <v>0</v>
      </c>
      <c r="I19" s="14">
        <v>66</v>
      </c>
      <c r="J19" s="20">
        <f t="shared" si="0"/>
        <v>22</v>
      </c>
      <c r="K19" s="37">
        <v>66</v>
      </c>
      <c r="L19" s="37">
        <v>0</v>
      </c>
      <c r="M19" s="37">
        <v>0</v>
      </c>
      <c r="N19" s="20">
        <f t="shared" si="1"/>
        <v>22</v>
      </c>
      <c r="O19" s="5">
        <v>22</v>
      </c>
      <c r="P19" s="5">
        <v>50</v>
      </c>
      <c r="Q19" s="15">
        <f t="shared" si="2"/>
        <v>35.75</v>
      </c>
    </row>
    <row r="20" spans="1:17" ht="21" customHeight="1" thickBot="1" x14ac:dyDescent="0.3">
      <c r="A20" s="125">
        <v>12</v>
      </c>
      <c r="B20" s="115"/>
      <c r="C20" s="8">
        <v>52</v>
      </c>
      <c r="D20" s="8">
        <v>0</v>
      </c>
      <c r="E20" s="8">
        <v>36</v>
      </c>
      <c r="F20" s="8">
        <v>100</v>
      </c>
      <c r="G20" s="14">
        <v>0</v>
      </c>
      <c r="H20" s="14">
        <v>40</v>
      </c>
      <c r="I20" s="14">
        <v>100</v>
      </c>
      <c r="J20" s="20">
        <f t="shared" si="0"/>
        <v>46.666666666666664</v>
      </c>
      <c r="K20" s="37">
        <v>50</v>
      </c>
      <c r="L20" s="37">
        <v>0</v>
      </c>
      <c r="M20" s="37">
        <v>0</v>
      </c>
      <c r="N20" s="20">
        <f t="shared" si="1"/>
        <v>16.666666666666668</v>
      </c>
      <c r="O20" s="8">
        <v>22</v>
      </c>
      <c r="P20" s="8">
        <v>0</v>
      </c>
      <c r="Q20" s="15">
        <f t="shared" si="2"/>
        <v>34.166666666666664</v>
      </c>
    </row>
    <row r="21" spans="1:17" ht="20.25" customHeight="1" thickBot="1" x14ac:dyDescent="0.3">
      <c r="A21" s="124">
        <v>13</v>
      </c>
      <c r="B21" s="116"/>
      <c r="C21" s="5">
        <v>75</v>
      </c>
      <c r="D21" s="5">
        <v>100</v>
      </c>
      <c r="E21" s="5">
        <v>46</v>
      </c>
      <c r="F21" s="5">
        <v>100</v>
      </c>
      <c r="G21" s="14">
        <v>83</v>
      </c>
      <c r="H21" s="14">
        <v>100</v>
      </c>
      <c r="I21" s="14">
        <v>100</v>
      </c>
      <c r="J21" s="20">
        <f t="shared" si="0"/>
        <v>94.333333333333329</v>
      </c>
      <c r="K21" s="37">
        <v>75</v>
      </c>
      <c r="L21" s="37">
        <v>30</v>
      </c>
      <c r="M21" s="37">
        <v>44</v>
      </c>
      <c r="N21" s="20">
        <f t="shared" si="1"/>
        <v>49.666666666666664</v>
      </c>
      <c r="O21" s="5">
        <v>33</v>
      </c>
      <c r="P21" s="5">
        <v>100</v>
      </c>
      <c r="Q21" s="15">
        <f t="shared" si="2"/>
        <v>74.75</v>
      </c>
    </row>
    <row r="22" spans="1:17" ht="15.75" thickBot="1" x14ac:dyDescent="0.3">
      <c r="A22" s="6"/>
      <c r="B22" s="7"/>
      <c r="C22" s="8"/>
      <c r="D22" s="8"/>
      <c r="E22" s="8"/>
      <c r="F22" s="8"/>
      <c r="G22" s="14"/>
      <c r="H22" s="14"/>
      <c r="I22" s="14"/>
      <c r="J22" s="20">
        <f t="shared" si="0"/>
        <v>0</v>
      </c>
      <c r="K22" s="37"/>
      <c r="L22" s="37"/>
      <c r="M22" s="37"/>
      <c r="N22" s="20">
        <f t="shared" si="1"/>
        <v>0</v>
      </c>
      <c r="O22" s="8"/>
      <c r="P22" s="8"/>
      <c r="Q22" s="15">
        <f t="shared" si="2"/>
        <v>0</v>
      </c>
    </row>
    <row r="23" spans="1:17" ht="15.75" thickBot="1" x14ac:dyDescent="0.3">
      <c r="A23" s="9"/>
      <c r="B23" s="5"/>
      <c r="C23" s="5"/>
      <c r="D23" s="5"/>
      <c r="E23" s="5"/>
      <c r="F23" s="5"/>
      <c r="G23" s="14"/>
      <c r="H23" s="14"/>
      <c r="I23" s="14"/>
      <c r="J23" s="20">
        <f t="shared" si="0"/>
        <v>0</v>
      </c>
      <c r="K23" s="37"/>
      <c r="L23" s="37"/>
      <c r="M23" s="37"/>
      <c r="N23" s="20">
        <f t="shared" si="1"/>
        <v>0</v>
      </c>
      <c r="O23" s="5"/>
      <c r="P23" s="5"/>
      <c r="Q23" s="15">
        <f t="shared" si="2"/>
        <v>0</v>
      </c>
    </row>
    <row r="24" spans="1:17" ht="15.75" thickBot="1" x14ac:dyDescent="0.3">
      <c r="A24" s="175" t="s">
        <v>18</v>
      </c>
      <c r="B24" s="176"/>
      <c r="C24" s="113">
        <f>AVERAGE(C9:C21)</f>
        <v>69.461538461538467</v>
      </c>
      <c r="D24" s="113">
        <f>AVERAGE(D9:D21)</f>
        <v>70.15384615384616</v>
      </c>
      <c r="E24" s="113">
        <f t="shared" ref="E24:P24" si="3">AVERAGE(E9:E21)</f>
        <v>54.846153846153847</v>
      </c>
      <c r="F24" s="113">
        <f t="shared" si="3"/>
        <v>86</v>
      </c>
      <c r="G24" s="113">
        <f t="shared" si="3"/>
        <v>55.769230769230766</v>
      </c>
      <c r="H24" s="113">
        <f t="shared" si="3"/>
        <v>57.92307692307692</v>
      </c>
      <c r="I24" s="113">
        <f t="shared" si="3"/>
        <v>84.461538461538467</v>
      </c>
      <c r="J24" s="113">
        <f t="shared" si="3"/>
        <v>66.051282051282058</v>
      </c>
      <c r="K24" s="113">
        <f t="shared" si="3"/>
        <v>66.538461538461533</v>
      </c>
      <c r="L24" s="113">
        <f t="shared" si="3"/>
        <v>49.92307692307692</v>
      </c>
      <c r="M24" s="113">
        <f t="shared" si="3"/>
        <v>30.923076923076923</v>
      </c>
      <c r="N24" s="113">
        <f t="shared" si="3"/>
        <v>49.128205128205124</v>
      </c>
      <c r="O24" s="113">
        <f t="shared" si="3"/>
        <v>32.230769230769234</v>
      </c>
      <c r="P24" s="113">
        <f t="shared" si="3"/>
        <v>65.384615384615387</v>
      </c>
      <c r="Q24" s="113">
        <f t="shared" si="2"/>
        <v>61.657051282051285</v>
      </c>
    </row>
    <row r="25" spans="1:17" x14ac:dyDescent="0.25">
      <c r="A25" s="4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</row>
    <row r="27" spans="1:17" x14ac:dyDescent="0.25">
      <c r="I27" s="170" t="s">
        <v>21</v>
      </c>
      <c r="J27" s="170"/>
      <c r="K27" s="170"/>
      <c r="L27" s="170"/>
      <c r="M27" s="170"/>
      <c r="N27" s="170"/>
      <c r="O27" s="170"/>
      <c r="P27" s="170"/>
      <c r="Q27" s="170"/>
    </row>
  </sheetData>
  <mergeCells count="30">
    <mergeCell ref="A24:B24"/>
    <mergeCell ref="I27:Q27"/>
    <mergeCell ref="J7:J8"/>
    <mergeCell ref="K7:K8"/>
    <mergeCell ref="L7:L8"/>
    <mergeCell ref="M7:M8"/>
    <mergeCell ref="N7:N8"/>
    <mergeCell ref="O7:O8"/>
    <mergeCell ref="G7:G8"/>
    <mergeCell ref="H7:H8"/>
    <mergeCell ref="I7:I8"/>
    <mergeCell ref="P7:P8"/>
    <mergeCell ref="Q7:Q8"/>
    <mergeCell ref="A7:B8"/>
    <mergeCell ref="C7:C8"/>
    <mergeCell ref="D7:D8"/>
    <mergeCell ref="E7:E8"/>
    <mergeCell ref="F7:F8"/>
    <mergeCell ref="B2:Q2"/>
    <mergeCell ref="C3:O3"/>
    <mergeCell ref="B4:Q4"/>
    <mergeCell ref="A5:B6"/>
    <mergeCell ref="C5:C6"/>
    <mergeCell ref="D5:D6"/>
    <mergeCell ref="E5:E6"/>
    <mergeCell ref="F5:F6"/>
    <mergeCell ref="G5:J5"/>
    <mergeCell ref="K5:N5"/>
    <mergeCell ref="G6:J6"/>
    <mergeCell ref="K6:N6"/>
  </mergeCells>
  <pageMargins left="0.23622047244094491" right="0.23622047244094491" top="0.74803149606299213" bottom="0.15748031496062992" header="0.31496062992125984" footer="0.31496062992125984"/>
  <pageSetup paperSize="9" scale="9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8"/>
  <sheetViews>
    <sheetView showWhiteSpace="0" view="pageLayout" zoomScale="60" zoomScalePageLayoutView="60" workbookViewId="0">
      <selection activeCell="B8" sqref="B8:B22"/>
    </sheetView>
  </sheetViews>
  <sheetFormatPr defaultRowHeight="15" x14ac:dyDescent="0.25"/>
  <cols>
    <col min="1" max="1" width="5.42578125" customWidth="1"/>
    <col min="2" max="2" width="27.7109375" customWidth="1"/>
    <col min="3" max="4" width="7.5703125" customWidth="1"/>
    <col min="5" max="5" width="6.85546875" customWidth="1"/>
    <col min="6" max="6" width="9" customWidth="1"/>
    <col min="7" max="7" width="10.28515625" customWidth="1"/>
    <col min="8" max="8" width="9.85546875" customWidth="1"/>
    <col min="13" max="13" width="11.42578125" bestFit="1" customWidth="1"/>
  </cols>
  <sheetData>
    <row r="1" spans="1:26" x14ac:dyDescent="0.25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6" ht="18.75" x14ac:dyDescent="0.3">
      <c r="A2" s="10"/>
      <c r="B2" s="10"/>
      <c r="C2" s="10"/>
      <c r="D2" s="10"/>
      <c r="E2" s="202" t="s">
        <v>32</v>
      </c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10"/>
      <c r="V2" s="10"/>
      <c r="W2" s="10"/>
      <c r="X2" s="10"/>
      <c r="Y2" s="10"/>
      <c r="Z2" s="10"/>
    </row>
    <row r="3" spans="1:26" ht="18.75" x14ac:dyDescent="0.3">
      <c r="A3" s="10"/>
      <c r="B3" s="10"/>
      <c r="C3" s="10"/>
      <c r="D3" s="10"/>
      <c r="E3" s="56"/>
      <c r="F3" s="201" t="s">
        <v>22</v>
      </c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1"/>
      <c r="S3" s="201"/>
      <c r="T3" s="201"/>
      <c r="U3" s="10"/>
      <c r="V3" s="10"/>
      <c r="W3" s="10"/>
      <c r="X3" s="10"/>
      <c r="Y3" s="10"/>
      <c r="Z3" s="10"/>
    </row>
    <row r="4" spans="1:26" ht="29.25" customHeight="1" thickBot="1" x14ac:dyDescent="0.4">
      <c r="A4" s="10"/>
      <c r="B4" s="10"/>
      <c r="C4" s="10"/>
      <c r="D4" s="10"/>
      <c r="E4" s="10"/>
      <c r="F4" s="200" t="s">
        <v>38</v>
      </c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10"/>
    </row>
    <row r="5" spans="1:26" ht="26.25" thickBot="1" x14ac:dyDescent="0.3">
      <c r="A5" s="203">
        <v>1</v>
      </c>
      <c r="B5" s="204"/>
      <c r="C5" s="207">
        <v>2</v>
      </c>
      <c r="D5" s="207">
        <v>3</v>
      </c>
      <c r="E5" s="207">
        <v>4</v>
      </c>
      <c r="F5" s="207">
        <v>5</v>
      </c>
      <c r="G5" s="209">
        <v>6</v>
      </c>
      <c r="H5" s="210"/>
      <c r="I5" s="210"/>
      <c r="J5" s="210"/>
      <c r="K5" s="210"/>
      <c r="L5" s="210"/>
      <c r="M5" s="211"/>
      <c r="N5" s="209">
        <v>7</v>
      </c>
      <c r="O5" s="210"/>
      <c r="P5" s="210"/>
      <c r="Q5" s="210"/>
      <c r="R5" s="210"/>
      <c r="S5" s="210"/>
      <c r="T5" s="211"/>
      <c r="U5" s="209">
        <v>8</v>
      </c>
      <c r="V5" s="210"/>
      <c r="W5" s="211"/>
      <c r="X5" s="126">
        <v>9</v>
      </c>
      <c r="Y5" s="127">
        <v>10</v>
      </c>
      <c r="Z5" s="10"/>
    </row>
    <row r="6" spans="1:26" ht="51" customHeight="1" thickBot="1" x14ac:dyDescent="0.3">
      <c r="A6" s="205"/>
      <c r="B6" s="206"/>
      <c r="C6" s="208"/>
      <c r="D6" s="208"/>
      <c r="E6" s="208"/>
      <c r="F6" s="208"/>
      <c r="G6" s="212" t="s">
        <v>0</v>
      </c>
      <c r="H6" s="213"/>
      <c r="I6" s="213"/>
      <c r="J6" s="213"/>
      <c r="K6" s="213"/>
      <c r="L6" s="213"/>
      <c r="M6" s="214"/>
      <c r="N6" s="212" t="s">
        <v>1</v>
      </c>
      <c r="O6" s="213"/>
      <c r="P6" s="213"/>
      <c r="Q6" s="213"/>
      <c r="R6" s="213"/>
      <c r="S6" s="213"/>
      <c r="T6" s="214"/>
      <c r="U6" s="212" t="s">
        <v>2</v>
      </c>
      <c r="V6" s="213"/>
      <c r="W6" s="214"/>
      <c r="X6" s="128"/>
      <c r="Y6" s="129"/>
      <c r="Z6" s="10"/>
    </row>
    <row r="7" spans="1:26" ht="198.75" customHeight="1" thickBot="1" x14ac:dyDescent="0.3">
      <c r="A7" s="215" t="s">
        <v>33</v>
      </c>
      <c r="B7" s="216"/>
      <c r="C7" s="130" t="s">
        <v>4</v>
      </c>
      <c r="D7" s="130" t="s">
        <v>5</v>
      </c>
      <c r="E7" s="130" t="s">
        <v>6</v>
      </c>
      <c r="F7" s="130" t="s">
        <v>7</v>
      </c>
      <c r="G7" s="131" t="s">
        <v>8</v>
      </c>
      <c r="H7" s="131" t="s">
        <v>9</v>
      </c>
      <c r="I7" s="131" t="s">
        <v>23</v>
      </c>
      <c r="J7" s="131" t="s">
        <v>24</v>
      </c>
      <c r="K7" s="131" t="s">
        <v>25</v>
      </c>
      <c r="L7" s="131" t="s">
        <v>10</v>
      </c>
      <c r="M7" s="132" t="s">
        <v>11</v>
      </c>
      <c r="N7" s="133" t="s">
        <v>26</v>
      </c>
      <c r="O7" s="133" t="s">
        <v>27</v>
      </c>
      <c r="P7" s="133" t="s">
        <v>28</v>
      </c>
      <c r="Q7" s="133" t="s">
        <v>12</v>
      </c>
      <c r="R7" s="133" t="s">
        <v>13</v>
      </c>
      <c r="S7" s="133" t="s">
        <v>14</v>
      </c>
      <c r="T7" s="132" t="s">
        <v>11</v>
      </c>
      <c r="U7" s="134" t="s">
        <v>29</v>
      </c>
      <c r="V7" s="135" t="s">
        <v>30</v>
      </c>
      <c r="W7" s="132" t="s">
        <v>11</v>
      </c>
      <c r="X7" s="130" t="s">
        <v>16</v>
      </c>
      <c r="Y7" s="132" t="s">
        <v>17</v>
      </c>
      <c r="Z7" s="10"/>
    </row>
    <row r="8" spans="1:26" ht="24.75" customHeight="1" thickBot="1" x14ac:dyDescent="0.3">
      <c r="A8" s="167">
        <v>1</v>
      </c>
      <c r="B8" s="163"/>
      <c r="C8" s="136">
        <v>75</v>
      </c>
      <c r="D8" s="136">
        <v>100</v>
      </c>
      <c r="E8" s="136">
        <v>80</v>
      </c>
      <c r="F8" s="136">
        <v>100</v>
      </c>
      <c r="G8" s="152">
        <v>61</v>
      </c>
      <c r="H8" s="152">
        <v>80</v>
      </c>
      <c r="I8" s="152">
        <v>60</v>
      </c>
      <c r="J8" s="152">
        <v>61</v>
      </c>
      <c r="K8" s="152">
        <v>33</v>
      </c>
      <c r="L8" s="152">
        <v>50</v>
      </c>
      <c r="M8" s="140">
        <f>(G8+H8+I8+J8+K8+L8)/6</f>
        <v>57.5</v>
      </c>
      <c r="N8" s="137">
        <v>100</v>
      </c>
      <c r="O8" s="141">
        <v>0</v>
      </c>
      <c r="P8" s="141">
        <v>0</v>
      </c>
      <c r="Q8" s="141">
        <v>100</v>
      </c>
      <c r="R8" s="141">
        <v>50</v>
      </c>
      <c r="S8" s="141">
        <v>100</v>
      </c>
      <c r="T8" s="142">
        <f>(N8+O8+P8+Q8+R8+S8)/6</f>
        <v>58.333333333333336</v>
      </c>
      <c r="U8" s="138">
        <v>33</v>
      </c>
      <c r="V8" s="139">
        <v>33</v>
      </c>
      <c r="W8" s="143">
        <f>(U8+V8)/2</f>
        <v>33</v>
      </c>
      <c r="X8" s="136">
        <v>100</v>
      </c>
      <c r="Y8" s="144">
        <f>(C8+D8+E8+F8+M8+T8+W8+X8)/8</f>
        <v>75.479166666666657</v>
      </c>
      <c r="Z8" s="10"/>
    </row>
    <row r="9" spans="1:26" ht="29.25" customHeight="1" thickBot="1" x14ac:dyDescent="0.3">
      <c r="A9" s="167">
        <v>2</v>
      </c>
      <c r="B9" s="163"/>
      <c r="C9" s="145">
        <v>80</v>
      </c>
      <c r="D9" s="145">
        <v>100</v>
      </c>
      <c r="E9" s="145">
        <v>80</v>
      </c>
      <c r="F9" s="145">
        <v>100</v>
      </c>
      <c r="G9" s="146">
        <v>100</v>
      </c>
      <c r="H9" s="146">
        <v>80</v>
      </c>
      <c r="I9" s="146">
        <v>80</v>
      </c>
      <c r="J9" s="146">
        <v>60</v>
      </c>
      <c r="K9" s="146">
        <v>40</v>
      </c>
      <c r="L9" s="146">
        <v>66</v>
      </c>
      <c r="M9" s="140">
        <f t="shared" ref="M9:M24" si="0">(G9+H9+I9+J9+K9+L9)/6</f>
        <v>71</v>
      </c>
      <c r="N9" s="147">
        <v>100</v>
      </c>
      <c r="O9" s="148">
        <v>100</v>
      </c>
      <c r="P9" s="148">
        <v>100</v>
      </c>
      <c r="Q9" s="148">
        <v>75</v>
      </c>
      <c r="R9" s="148">
        <v>60</v>
      </c>
      <c r="S9" s="148">
        <v>61</v>
      </c>
      <c r="T9" s="142">
        <f>(N9+O9+P9+Q9+R9+S9)/6</f>
        <v>82.666666666666671</v>
      </c>
      <c r="U9" s="149">
        <v>33</v>
      </c>
      <c r="V9" s="150">
        <v>33</v>
      </c>
      <c r="W9" s="143">
        <f t="shared" ref="W9:W24" si="1">(U9+V9)/2</f>
        <v>33</v>
      </c>
      <c r="X9" s="145">
        <v>100</v>
      </c>
      <c r="Y9" s="144">
        <f t="shared" ref="Y9:Y25" si="2">(C9+D9+E9+F9+M9+T9+W9+X9)/8</f>
        <v>80.833333333333329</v>
      </c>
      <c r="Z9" s="10"/>
    </row>
    <row r="10" spans="1:26" ht="25.5" customHeight="1" thickBot="1" x14ac:dyDescent="0.3">
      <c r="A10" s="167">
        <v>3</v>
      </c>
      <c r="B10" s="163"/>
      <c r="C10" s="136">
        <v>72</v>
      </c>
      <c r="D10" s="136">
        <v>100</v>
      </c>
      <c r="E10" s="136">
        <v>66</v>
      </c>
      <c r="F10" s="136">
        <v>54</v>
      </c>
      <c r="G10" s="152">
        <v>100</v>
      </c>
      <c r="H10" s="152">
        <v>86</v>
      </c>
      <c r="I10" s="152">
        <v>100</v>
      </c>
      <c r="J10" s="152">
        <v>66</v>
      </c>
      <c r="K10" s="152">
        <v>33</v>
      </c>
      <c r="L10" s="152">
        <v>66</v>
      </c>
      <c r="M10" s="140">
        <f t="shared" si="0"/>
        <v>75.166666666666671</v>
      </c>
      <c r="N10" s="151">
        <v>46</v>
      </c>
      <c r="O10" s="154">
        <v>73</v>
      </c>
      <c r="P10" s="154">
        <v>33</v>
      </c>
      <c r="Q10" s="154">
        <v>66</v>
      </c>
      <c r="R10" s="154">
        <v>56</v>
      </c>
      <c r="S10" s="154">
        <v>88</v>
      </c>
      <c r="T10" s="142">
        <f t="shared" ref="T10:T24" si="3">(N10+O10+P10+Q10+R10+S10)/6</f>
        <v>60.333333333333336</v>
      </c>
      <c r="U10" s="152">
        <v>33</v>
      </c>
      <c r="V10" s="153">
        <v>33</v>
      </c>
      <c r="W10" s="143">
        <f t="shared" si="1"/>
        <v>33</v>
      </c>
      <c r="X10" s="136">
        <v>100</v>
      </c>
      <c r="Y10" s="144">
        <f t="shared" si="2"/>
        <v>70.0625</v>
      </c>
      <c r="Z10" s="10"/>
    </row>
    <row r="11" spans="1:26" ht="25.5" customHeight="1" thickBot="1" x14ac:dyDescent="0.3">
      <c r="A11" s="167">
        <v>4</v>
      </c>
      <c r="B11" s="163"/>
      <c r="C11" s="145">
        <v>100</v>
      </c>
      <c r="D11" s="145">
        <v>100</v>
      </c>
      <c r="E11" s="145">
        <v>60</v>
      </c>
      <c r="F11" s="145">
        <v>100</v>
      </c>
      <c r="G11" s="146">
        <v>83</v>
      </c>
      <c r="H11" s="146">
        <v>40</v>
      </c>
      <c r="I11" s="146">
        <v>33</v>
      </c>
      <c r="J11" s="146">
        <v>73</v>
      </c>
      <c r="K11" s="146">
        <v>40</v>
      </c>
      <c r="L11" s="146">
        <v>83</v>
      </c>
      <c r="M11" s="140">
        <f t="shared" si="0"/>
        <v>58.666666666666664</v>
      </c>
      <c r="N11" s="147">
        <v>93</v>
      </c>
      <c r="O11" s="148">
        <v>93</v>
      </c>
      <c r="P11" s="148">
        <v>100</v>
      </c>
      <c r="Q11" s="148">
        <v>91</v>
      </c>
      <c r="R11" s="148">
        <v>76</v>
      </c>
      <c r="S11" s="148">
        <v>83</v>
      </c>
      <c r="T11" s="142">
        <f t="shared" si="3"/>
        <v>89.333333333333329</v>
      </c>
      <c r="U11" s="149">
        <v>33</v>
      </c>
      <c r="V11" s="150">
        <v>33</v>
      </c>
      <c r="W11" s="143">
        <f t="shared" si="1"/>
        <v>33</v>
      </c>
      <c r="X11" s="145">
        <v>100</v>
      </c>
      <c r="Y11" s="144">
        <f t="shared" si="2"/>
        <v>80.125</v>
      </c>
      <c r="Z11" s="10"/>
    </row>
    <row r="12" spans="1:26" ht="27" customHeight="1" thickBot="1" x14ac:dyDescent="0.3">
      <c r="A12" s="164">
        <v>5</v>
      </c>
      <c r="B12" s="163"/>
      <c r="C12" s="136">
        <v>91</v>
      </c>
      <c r="D12" s="136">
        <v>100</v>
      </c>
      <c r="E12" s="136">
        <v>80</v>
      </c>
      <c r="F12" s="136">
        <v>100</v>
      </c>
      <c r="G12" s="152">
        <v>94</v>
      </c>
      <c r="H12" s="152">
        <v>60</v>
      </c>
      <c r="I12" s="152">
        <v>73</v>
      </c>
      <c r="J12" s="152">
        <v>100</v>
      </c>
      <c r="K12" s="152">
        <v>33</v>
      </c>
      <c r="L12" s="152">
        <v>83</v>
      </c>
      <c r="M12" s="140">
        <f t="shared" si="0"/>
        <v>73.833333333333329</v>
      </c>
      <c r="N12" s="151">
        <v>100</v>
      </c>
      <c r="O12" s="154">
        <v>93</v>
      </c>
      <c r="P12" s="154">
        <v>100</v>
      </c>
      <c r="Q12" s="154">
        <v>100</v>
      </c>
      <c r="R12" s="154">
        <v>46</v>
      </c>
      <c r="S12" s="154">
        <v>83</v>
      </c>
      <c r="T12" s="142">
        <f t="shared" si="3"/>
        <v>87</v>
      </c>
      <c r="U12" s="152">
        <v>33</v>
      </c>
      <c r="V12" s="153">
        <v>33</v>
      </c>
      <c r="W12" s="143">
        <f t="shared" si="1"/>
        <v>33</v>
      </c>
      <c r="X12" s="136">
        <v>100</v>
      </c>
      <c r="Y12" s="144">
        <f t="shared" si="2"/>
        <v>83.104166666666657</v>
      </c>
      <c r="Z12" s="10"/>
    </row>
    <row r="13" spans="1:26" ht="25.5" customHeight="1" thickBot="1" x14ac:dyDescent="0.3">
      <c r="A13" s="167">
        <v>6</v>
      </c>
      <c r="B13" s="163"/>
      <c r="C13" s="145">
        <v>66</v>
      </c>
      <c r="D13" s="145">
        <v>80</v>
      </c>
      <c r="E13" s="145">
        <v>73</v>
      </c>
      <c r="F13" s="145">
        <v>100</v>
      </c>
      <c r="G13" s="146">
        <v>83</v>
      </c>
      <c r="H13" s="146">
        <v>20</v>
      </c>
      <c r="I13" s="146">
        <v>40</v>
      </c>
      <c r="J13" s="146">
        <v>80</v>
      </c>
      <c r="K13" s="146">
        <v>40</v>
      </c>
      <c r="L13" s="146">
        <v>16</v>
      </c>
      <c r="M13" s="140">
        <f t="shared" si="0"/>
        <v>46.5</v>
      </c>
      <c r="N13" s="147">
        <v>93</v>
      </c>
      <c r="O13" s="148">
        <v>100</v>
      </c>
      <c r="P13" s="148">
        <v>80</v>
      </c>
      <c r="Q13" s="148">
        <v>83</v>
      </c>
      <c r="R13" s="148">
        <v>36</v>
      </c>
      <c r="S13" s="148">
        <v>83</v>
      </c>
      <c r="T13" s="142">
        <f t="shared" si="3"/>
        <v>79.166666666666671</v>
      </c>
      <c r="U13" s="149">
        <v>33</v>
      </c>
      <c r="V13" s="150">
        <v>33</v>
      </c>
      <c r="W13" s="143">
        <f t="shared" si="1"/>
        <v>33</v>
      </c>
      <c r="X13" s="145">
        <v>100</v>
      </c>
      <c r="Y13" s="144">
        <f t="shared" si="2"/>
        <v>72.208333333333343</v>
      </c>
      <c r="Z13" s="10"/>
    </row>
    <row r="14" spans="1:26" ht="25.5" customHeight="1" thickBot="1" x14ac:dyDescent="0.3">
      <c r="A14" s="167">
        <v>7</v>
      </c>
      <c r="B14" s="163"/>
      <c r="C14" s="136">
        <v>75</v>
      </c>
      <c r="D14" s="136">
        <v>100</v>
      </c>
      <c r="E14" s="136">
        <v>33</v>
      </c>
      <c r="F14" s="136">
        <v>33</v>
      </c>
      <c r="G14" s="152">
        <v>66</v>
      </c>
      <c r="H14" s="152">
        <v>26</v>
      </c>
      <c r="I14" s="152">
        <v>0</v>
      </c>
      <c r="J14" s="152">
        <v>0</v>
      </c>
      <c r="K14" s="152">
        <v>0</v>
      </c>
      <c r="L14" s="152">
        <v>0</v>
      </c>
      <c r="M14" s="140">
        <f>(G14+H14+I14+J14+K14+L14)/6</f>
        <v>15.333333333333334</v>
      </c>
      <c r="N14" s="151">
        <v>0</v>
      </c>
      <c r="O14" s="154">
        <v>0</v>
      </c>
      <c r="P14" s="154">
        <v>0</v>
      </c>
      <c r="Q14" s="154">
        <v>0</v>
      </c>
      <c r="R14" s="154">
        <v>20</v>
      </c>
      <c r="S14" s="154">
        <v>33</v>
      </c>
      <c r="T14" s="142">
        <f t="shared" si="3"/>
        <v>8.8333333333333339</v>
      </c>
      <c r="U14" s="152">
        <v>0</v>
      </c>
      <c r="V14" s="153">
        <v>0</v>
      </c>
      <c r="W14" s="143">
        <f t="shared" si="1"/>
        <v>0</v>
      </c>
      <c r="X14" s="136">
        <v>66</v>
      </c>
      <c r="Y14" s="144">
        <f t="shared" si="2"/>
        <v>41.395833333333329</v>
      </c>
      <c r="Z14" s="10"/>
    </row>
    <row r="15" spans="1:26" ht="23.25" customHeight="1" thickBot="1" x14ac:dyDescent="0.3">
      <c r="A15" s="167">
        <v>8</v>
      </c>
      <c r="B15" s="163"/>
      <c r="C15" s="145">
        <v>91</v>
      </c>
      <c r="D15" s="145">
        <v>100</v>
      </c>
      <c r="E15" s="145">
        <v>60</v>
      </c>
      <c r="F15" s="145">
        <v>100</v>
      </c>
      <c r="G15" s="146">
        <v>16</v>
      </c>
      <c r="H15" s="146">
        <v>0</v>
      </c>
      <c r="I15" s="146">
        <v>0</v>
      </c>
      <c r="J15" s="146">
        <v>0</v>
      </c>
      <c r="K15" s="146">
        <v>40</v>
      </c>
      <c r="L15" s="146">
        <v>66</v>
      </c>
      <c r="M15" s="140">
        <f t="shared" si="0"/>
        <v>20.333333333333332</v>
      </c>
      <c r="N15" s="147">
        <v>80</v>
      </c>
      <c r="O15" s="148">
        <v>20</v>
      </c>
      <c r="P15" s="148">
        <v>0</v>
      </c>
      <c r="Q15" s="148">
        <v>25</v>
      </c>
      <c r="R15" s="148">
        <v>20</v>
      </c>
      <c r="S15" s="148">
        <v>16</v>
      </c>
      <c r="T15" s="142">
        <f t="shared" si="3"/>
        <v>26.833333333333332</v>
      </c>
      <c r="U15" s="149">
        <v>33</v>
      </c>
      <c r="V15" s="150">
        <v>33</v>
      </c>
      <c r="W15" s="143">
        <f>(U15+V15)/2</f>
        <v>33</v>
      </c>
      <c r="X15" s="145">
        <v>100</v>
      </c>
      <c r="Y15" s="144">
        <f t="shared" si="2"/>
        <v>66.395833333333329</v>
      </c>
      <c r="Z15" s="10"/>
    </row>
    <row r="16" spans="1:26" ht="24.75" customHeight="1" thickBot="1" x14ac:dyDescent="0.3">
      <c r="A16" s="167">
        <v>9</v>
      </c>
      <c r="B16" s="163"/>
      <c r="C16" s="136">
        <v>97</v>
      </c>
      <c r="D16" s="136">
        <v>100</v>
      </c>
      <c r="E16" s="136">
        <v>73</v>
      </c>
      <c r="F16" s="136">
        <v>100</v>
      </c>
      <c r="G16" s="152">
        <v>100</v>
      </c>
      <c r="H16" s="152">
        <v>100</v>
      </c>
      <c r="I16" s="152">
        <v>100</v>
      </c>
      <c r="J16" s="152">
        <v>40</v>
      </c>
      <c r="K16" s="152">
        <v>77</v>
      </c>
      <c r="L16" s="152">
        <v>86</v>
      </c>
      <c r="M16" s="140">
        <f t="shared" si="0"/>
        <v>83.833333333333329</v>
      </c>
      <c r="N16" s="151">
        <v>100</v>
      </c>
      <c r="O16" s="154">
        <v>100</v>
      </c>
      <c r="P16" s="154">
        <v>75</v>
      </c>
      <c r="Q16" s="154">
        <v>75</v>
      </c>
      <c r="R16" s="154">
        <v>66</v>
      </c>
      <c r="S16" s="154">
        <v>83</v>
      </c>
      <c r="T16" s="142">
        <f t="shared" si="3"/>
        <v>83.166666666666671</v>
      </c>
      <c r="U16" s="152">
        <v>33</v>
      </c>
      <c r="V16" s="153">
        <v>33</v>
      </c>
      <c r="W16" s="143">
        <f t="shared" si="1"/>
        <v>33</v>
      </c>
      <c r="X16" s="136">
        <v>100</v>
      </c>
      <c r="Y16" s="144">
        <f t="shared" si="2"/>
        <v>83.75</v>
      </c>
      <c r="Z16" s="10"/>
    </row>
    <row r="17" spans="1:26" ht="27" customHeight="1" thickBot="1" x14ac:dyDescent="0.3">
      <c r="A17" s="167">
        <v>10</v>
      </c>
      <c r="B17" s="163"/>
      <c r="C17" s="145">
        <v>100</v>
      </c>
      <c r="D17" s="145">
        <v>100</v>
      </c>
      <c r="E17" s="145">
        <v>66</v>
      </c>
      <c r="F17" s="145">
        <v>100</v>
      </c>
      <c r="G17" s="146">
        <v>100</v>
      </c>
      <c r="H17" s="146">
        <v>73</v>
      </c>
      <c r="I17" s="146">
        <v>100</v>
      </c>
      <c r="J17" s="146">
        <v>100</v>
      </c>
      <c r="K17" s="146">
        <v>66</v>
      </c>
      <c r="L17" s="146">
        <v>83</v>
      </c>
      <c r="M17" s="140">
        <f t="shared" si="0"/>
        <v>87</v>
      </c>
      <c r="N17" s="155">
        <v>80</v>
      </c>
      <c r="O17" s="156">
        <v>100</v>
      </c>
      <c r="P17" s="156">
        <v>100</v>
      </c>
      <c r="Q17" s="156">
        <v>100</v>
      </c>
      <c r="R17" s="156">
        <v>70</v>
      </c>
      <c r="S17" s="156">
        <v>100</v>
      </c>
      <c r="T17" s="142">
        <f t="shared" si="3"/>
        <v>91.666666666666671</v>
      </c>
      <c r="U17" s="149">
        <v>33</v>
      </c>
      <c r="V17" s="150">
        <v>33</v>
      </c>
      <c r="W17" s="143">
        <f t="shared" si="1"/>
        <v>33</v>
      </c>
      <c r="X17" s="145">
        <v>100</v>
      </c>
      <c r="Y17" s="144">
        <f t="shared" si="2"/>
        <v>84.708333333333329</v>
      </c>
      <c r="Z17" s="10"/>
    </row>
    <row r="18" spans="1:26" ht="29.25" customHeight="1" thickBot="1" x14ac:dyDescent="0.3">
      <c r="A18" s="167">
        <v>11</v>
      </c>
      <c r="B18" s="163"/>
      <c r="C18" s="136">
        <v>83</v>
      </c>
      <c r="D18" s="136">
        <v>100</v>
      </c>
      <c r="E18" s="136">
        <v>60</v>
      </c>
      <c r="F18" s="136">
        <v>75</v>
      </c>
      <c r="G18" s="152">
        <v>100</v>
      </c>
      <c r="H18" s="152">
        <v>60</v>
      </c>
      <c r="I18" s="152">
        <v>80</v>
      </c>
      <c r="J18" s="152">
        <v>27</v>
      </c>
      <c r="K18" s="152">
        <v>33</v>
      </c>
      <c r="L18" s="152">
        <v>44</v>
      </c>
      <c r="M18" s="140">
        <f t="shared" si="0"/>
        <v>57.333333333333336</v>
      </c>
      <c r="N18" s="151">
        <v>53</v>
      </c>
      <c r="O18" s="154">
        <v>0</v>
      </c>
      <c r="P18" s="154">
        <v>0</v>
      </c>
      <c r="Q18" s="154">
        <v>100</v>
      </c>
      <c r="R18" s="154">
        <v>50</v>
      </c>
      <c r="S18" s="154">
        <v>66</v>
      </c>
      <c r="T18" s="142">
        <f t="shared" si="3"/>
        <v>44.833333333333336</v>
      </c>
      <c r="U18" s="152">
        <v>33</v>
      </c>
      <c r="V18" s="153">
        <v>33</v>
      </c>
      <c r="W18" s="143">
        <f t="shared" si="1"/>
        <v>33</v>
      </c>
      <c r="X18" s="136">
        <v>100</v>
      </c>
      <c r="Y18" s="144">
        <f t="shared" si="2"/>
        <v>69.145833333333329</v>
      </c>
      <c r="Z18" s="10"/>
    </row>
    <row r="19" spans="1:26" ht="27" customHeight="1" thickBot="1" x14ac:dyDescent="0.3">
      <c r="A19" s="167">
        <v>12</v>
      </c>
      <c r="B19" s="163"/>
      <c r="C19" s="145">
        <v>66</v>
      </c>
      <c r="D19" s="145">
        <v>100</v>
      </c>
      <c r="E19" s="145">
        <v>73</v>
      </c>
      <c r="F19" s="145">
        <v>100</v>
      </c>
      <c r="G19" s="146">
        <v>50</v>
      </c>
      <c r="H19" s="146">
        <v>73</v>
      </c>
      <c r="I19" s="146">
        <v>13</v>
      </c>
      <c r="J19" s="146">
        <v>77</v>
      </c>
      <c r="K19" s="146">
        <v>40</v>
      </c>
      <c r="L19" s="146">
        <v>83</v>
      </c>
      <c r="M19" s="140">
        <f t="shared" si="0"/>
        <v>56</v>
      </c>
      <c r="N19" s="147">
        <v>100</v>
      </c>
      <c r="O19" s="148">
        <v>80</v>
      </c>
      <c r="P19" s="148">
        <v>100</v>
      </c>
      <c r="Q19" s="148">
        <v>100</v>
      </c>
      <c r="R19" s="148">
        <v>100</v>
      </c>
      <c r="S19" s="148">
        <v>100</v>
      </c>
      <c r="T19" s="142">
        <f t="shared" si="3"/>
        <v>96.666666666666671</v>
      </c>
      <c r="U19" s="149">
        <v>33</v>
      </c>
      <c r="V19" s="150">
        <v>33</v>
      </c>
      <c r="W19" s="143">
        <f t="shared" si="1"/>
        <v>33</v>
      </c>
      <c r="X19" s="145">
        <v>100</v>
      </c>
      <c r="Y19" s="144">
        <f t="shared" si="2"/>
        <v>78.083333333333343</v>
      </c>
      <c r="Z19" s="10"/>
    </row>
    <row r="20" spans="1:26" ht="30.75" customHeight="1" thickBot="1" x14ac:dyDescent="0.3">
      <c r="A20" s="167">
        <v>13</v>
      </c>
      <c r="B20" s="163"/>
      <c r="C20" s="136">
        <v>75</v>
      </c>
      <c r="D20" s="136">
        <v>100</v>
      </c>
      <c r="E20" s="136">
        <v>20</v>
      </c>
      <c r="F20" s="136">
        <v>100</v>
      </c>
      <c r="G20" s="152">
        <v>50</v>
      </c>
      <c r="H20" s="152">
        <v>60</v>
      </c>
      <c r="I20" s="152">
        <v>100</v>
      </c>
      <c r="J20" s="152">
        <v>93</v>
      </c>
      <c r="K20" s="152">
        <v>33</v>
      </c>
      <c r="L20" s="152">
        <v>77</v>
      </c>
      <c r="M20" s="140">
        <f t="shared" si="0"/>
        <v>68.833333333333329</v>
      </c>
      <c r="N20" s="151">
        <v>100</v>
      </c>
      <c r="O20" s="154">
        <v>53</v>
      </c>
      <c r="P20" s="154">
        <v>0</v>
      </c>
      <c r="Q20" s="154">
        <v>75</v>
      </c>
      <c r="R20" s="154">
        <v>40</v>
      </c>
      <c r="S20" s="154">
        <v>0</v>
      </c>
      <c r="T20" s="142">
        <f t="shared" si="3"/>
        <v>44.666666666666664</v>
      </c>
      <c r="U20" s="152">
        <v>33</v>
      </c>
      <c r="V20" s="153">
        <v>33</v>
      </c>
      <c r="W20" s="143">
        <f t="shared" si="1"/>
        <v>33</v>
      </c>
      <c r="X20" s="136">
        <v>100</v>
      </c>
      <c r="Y20" s="144">
        <f t="shared" si="2"/>
        <v>67.6875</v>
      </c>
      <c r="Z20" s="10"/>
    </row>
    <row r="21" spans="1:26" ht="25.5" customHeight="1" thickBot="1" x14ac:dyDescent="0.3">
      <c r="A21" s="167">
        <v>14</v>
      </c>
      <c r="B21" s="164"/>
      <c r="C21" s="145">
        <v>41</v>
      </c>
      <c r="D21" s="145">
        <v>56</v>
      </c>
      <c r="E21" s="145">
        <v>33</v>
      </c>
      <c r="F21" s="145">
        <v>100</v>
      </c>
      <c r="G21" s="146">
        <v>0</v>
      </c>
      <c r="H21" s="146">
        <v>80</v>
      </c>
      <c r="I21" s="146">
        <v>40</v>
      </c>
      <c r="J21" s="146">
        <v>60</v>
      </c>
      <c r="K21" s="146">
        <v>40</v>
      </c>
      <c r="L21" s="146">
        <v>66</v>
      </c>
      <c r="M21" s="140">
        <f t="shared" si="0"/>
        <v>47.666666666666664</v>
      </c>
      <c r="N21" s="147">
        <v>66</v>
      </c>
      <c r="O21" s="148">
        <v>0</v>
      </c>
      <c r="P21" s="148">
        <v>0</v>
      </c>
      <c r="Q21" s="148">
        <v>50</v>
      </c>
      <c r="R21" s="148">
        <v>0</v>
      </c>
      <c r="S21" s="148">
        <v>50</v>
      </c>
      <c r="T21" s="142">
        <f t="shared" si="3"/>
        <v>27.666666666666668</v>
      </c>
      <c r="U21" s="149">
        <v>33</v>
      </c>
      <c r="V21" s="150">
        <v>33</v>
      </c>
      <c r="W21" s="143">
        <f t="shared" si="1"/>
        <v>33</v>
      </c>
      <c r="X21" s="145">
        <v>100</v>
      </c>
      <c r="Y21" s="144">
        <f t="shared" si="2"/>
        <v>54.791666666666671</v>
      </c>
      <c r="Z21" s="10"/>
    </row>
    <row r="22" spans="1:26" ht="27.75" customHeight="1" thickBot="1" x14ac:dyDescent="0.3">
      <c r="A22" s="167">
        <v>15</v>
      </c>
      <c r="B22" s="164"/>
      <c r="C22" s="136">
        <v>83</v>
      </c>
      <c r="D22" s="136">
        <v>66</v>
      </c>
      <c r="E22" s="136">
        <v>46</v>
      </c>
      <c r="F22" s="136">
        <v>66</v>
      </c>
      <c r="G22" s="152">
        <v>66</v>
      </c>
      <c r="H22" s="152">
        <v>13</v>
      </c>
      <c r="I22" s="152">
        <v>33</v>
      </c>
      <c r="J22" s="152">
        <v>33</v>
      </c>
      <c r="K22" s="152">
        <v>13</v>
      </c>
      <c r="L22" s="152">
        <v>33</v>
      </c>
      <c r="M22" s="140">
        <f t="shared" si="0"/>
        <v>31.833333333333332</v>
      </c>
      <c r="N22" s="151">
        <v>26</v>
      </c>
      <c r="O22" s="154">
        <v>0</v>
      </c>
      <c r="P22" s="154">
        <v>0</v>
      </c>
      <c r="Q22" s="154">
        <v>33</v>
      </c>
      <c r="R22" s="154">
        <v>20</v>
      </c>
      <c r="S22" s="154">
        <v>33</v>
      </c>
      <c r="T22" s="142">
        <f t="shared" si="3"/>
        <v>18.666666666666668</v>
      </c>
      <c r="U22" s="152">
        <v>33</v>
      </c>
      <c r="V22" s="153">
        <v>33</v>
      </c>
      <c r="W22" s="143">
        <f t="shared" si="1"/>
        <v>33</v>
      </c>
      <c r="X22" s="136">
        <v>100</v>
      </c>
      <c r="Y22" s="144">
        <f t="shared" si="2"/>
        <v>55.5625</v>
      </c>
      <c r="Z22" s="10"/>
    </row>
    <row r="23" spans="1:26" ht="27" customHeight="1" thickBot="1" x14ac:dyDescent="0.3">
      <c r="A23" s="167"/>
      <c r="B23" s="164"/>
      <c r="C23" s="145"/>
      <c r="D23" s="145"/>
      <c r="E23" s="145"/>
      <c r="F23" s="145"/>
      <c r="G23" s="146"/>
      <c r="H23" s="146"/>
      <c r="I23" s="146"/>
      <c r="J23" s="146"/>
      <c r="K23" s="146"/>
      <c r="L23" s="146"/>
      <c r="M23" s="140">
        <f t="shared" si="0"/>
        <v>0</v>
      </c>
      <c r="N23" s="147"/>
      <c r="O23" s="148"/>
      <c r="P23" s="148"/>
      <c r="Q23" s="148"/>
      <c r="R23" s="148"/>
      <c r="S23" s="148"/>
      <c r="T23" s="142">
        <f t="shared" si="3"/>
        <v>0</v>
      </c>
      <c r="U23" s="149"/>
      <c r="V23" s="150"/>
      <c r="W23" s="143">
        <f t="shared" si="1"/>
        <v>0</v>
      </c>
      <c r="X23" s="145"/>
      <c r="Y23" s="144">
        <f t="shared" si="2"/>
        <v>0</v>
      </c>
      <c r="Z23" s="10"/>
    </row>
    <row r="24" spans="1:26" ht="30" customHeight="1" thickBot="1" x14ac:dyDescent="0.3">
      <c r="A24" s="157"/>
      <c r="B24" s="157"/>
      <c r="C24" s="136"/>
      <c r="D24" s="136"/>
      <c r="E24" s="136"/>
      <c r="F24" s="136"/>
      <c r="G24" s="152"/>
      <c r="H24" s="152"/>
      <c r="I24" s="152"/>
      <c r="J24" s="152"/>
      <c r="K24" s="152"/>
      <c r="L24" s="152"/>
      <c r="M24" s="140">
        <f t="shared" si="0"/>
        <v>0</v>
      </c>
      <c r="N24" s="158"/>
      <c r="O24" s="161"/>
      <c r="P24" s="161"/>
      <c r="Q24" s="161"/>
      <c r="R24" s="161"/>
      <c r="S24" s="161"/>
      <c r="T24" s="142">
        <f t="shared" si="3"/>
        <v>0</v>
      </c>
      <c r="U24" s="159"/>
      <c r="V24" s="160"/>
      <c r="W24" s="143">
        <f t="shared" si="1"/>
        <v>0</v>
      </c>
      <c r="X24" s="136"/>
      <c r="Y24" s="144">
        <f t="shared" si="2"/>
        <v>0</v>
      </c>
      <c r="Z24" s="10"/>
    </row>
    <row r="25" spans="1:26" ht="48" customHeight="1" thickBot="1" x14ac:dyDescent="0.3">
      <c r="A25" s="162"/>
      <c r="B25" s="165" t="s">
        <v>31</v>
      </c>
      <c r="C25" s="166">
        <f t="shared" ref="C25:X25" si="4">AVERAGE(C8:C22)</f>
        <v>79.666666666666671</v>
      </c>
      <c r="D25" s="166">
        <f t="shared" si="4"/>
        <v>93.466666666666669</v>
      </c>
      <c r="E25" s="166">
        <f t="shared" si="4"/>
        <v>60.2</v>
      </c>
      <c r="F25" s="166">
        <f t="shared" si="4"/>
        <v>88.533333333333331</v>
      </c>
      <c r="G25" s="166">
        <f t="shared" si="4"/>
        <v>71.266666666666666</v>
      </c>
      <c r="H25" s="166">
        <f t="shared" si="4"/>
        <v>56.733333333333334</v>
      </c>
      <c r="I25" s="166">
        <f t="shared" si="4"/>
        <v>56.8</v>
      </c>
      <c r="J25" s="166">
        <f t="shared" si="4"/>
        <v>58</v>
      </c>
      <c r="K25" s="166">
        <f t="shared" si="4"/>
        <v>37.4</v>
      </c>
      <c r="L25" s="166">
        <f t="shared" si="4"/>
        <v>60.133333333333333</v>
      </c>
      <c r="M25" s="144">
        <f t="shared" si="4"/>
        <v>56.722222222222221</v>
      </c>
      <c r="N25" s="144">
        <f t="shared" si="4"/>
        <v>75.8</v>
      </c>
      <c r="O25" s="144">
        <f t="shared" si="4"/>
        <v>54.133333333333333</v>
      </c>
      <c r="P25" s="144">
        <f t="shared" si="4"/>
        <v>45.866666666666667</v>
      </c>
      <c r="Q25" s="144">
        <f t="shared" si="4"/>
        <v>71.533333333333331</v>
      </c>
      <c r="R25" s="144">
        <f t="shared" si="4"/>
        <v>47.333333333333336</v>
      </c>
      <c r="S25" s="144">
        <f t="shared" si="4"/>
        <v>65.266666666666666</v>
      </c>
      <c r="T25" s="144">
        <f t="shared" si="4"/>
        <v>59.988888888888873</v>
      </c>
      <c r="U25" s="144">
        <f t="shared" si="4"/>
        <v>30.8</v>
      </c>
      <c r="V25" s="144">
        <f t="shared" si="4"/>
        <v>30.8</v>
      </c>
      <c r="W25" s="144">
        <f t="shared" si="4"/>
        <v>30.8</v>
      </c>
      <c r="X25" s="144">
        <f t="shared" si="4"/>
        <v>97.733333333333334</v>
      </c>
      <c r="Y25" s="144">
        <f t="shared" si="2"/>
        <v>70.888888888888886</v>
      </c>
      <c r="Z25" s="10"/>
    </row>
    <row r="26" spans="1:26" x14ac:dyDescent="0.2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x14ac:dyDescent="0.25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201" t="s">
        <v>21</v>
      </c>
      <c r="O27" s="201"/>
      <c r="P27" s="201"/>
      <c r="Q27" s="201"/>
      <c r="R27" s="201"/>
      <c r="S27" s="201"/>
      <c r="T27" s="201"/>
      <c r="U27" s="201"/>
      <c r="V27" s="201"/>
      <c r="W27" s="201"/>
      <c r="X27" s="201"/>
      <c r="Y27" s="10"/>
      <c r="Z27" s="10"/>
    </row>
    <row r="28" spans="1:26" x14ac:dyDescent="0.25">
      <c r="N28" s="201"/>
      <c r="O28" s="201"/>
      <c r="P28" s="201"/>
      <c r="Q28" s="201"/>
      <c r="R28" s="201"/>
      <c r="S28" s="201"/>
      <c r="T28" s="201"/>
      <c r="U28" s="201"/>
      <c r="V28" s="201"/>
      <c r="W28" s="201"/>
      <c r="X28" s="201"/>
    </row>
  </sheetData>
  <mergeCells count="16">
    <mergeCell ref="F4:Y4"/>
    <mergeCell ref="N27:X28"/>
    <mergeCell ref="E2:T2"/>
    <mergeCell ref="F3:T3"/>
    <mergeCell ref="A5:B6"/>
    <mergeCell ref="C5:C6"/>
    <mergeCell ref="D5:D6"/>
    <mergeCell ref="E5:E6"/>
    <mergeCell ref="F5:F6"/>
    <mergeCell ref="G5:M5"/>
    <mergeCell ref="N5:T5"/>
    <mergeCell ref="U5:W5"/>
    <mergeCell ref="G6:M6"/>
    <mergeCell ref="N6:T6"/>
    <mergeCell ref="U6:W6"/>
    <mergeCell ref="A7:B7"/>
  </mergeCells>
  <pageMargins left="0.20833333333333334" right="0.25" top="0.75" bottom="0.75" header="0.3" footer="0.3"/>
  <pageSetup paperSize="9" scale="55" fitToWidth="0" fitToHeight="0" orientation="landscape" horizontalDpi="180" verticalDpi="180" r:id="rId1"/>
  <headerFooter>
    <oddFooter>&amp;CСоставила учитель-логопед ________________________/Тихонова НИ/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8"/>
  <sheetViews>
    <sheetView showWhiteSpace="0" view="pageLayout" topLeftCell="A3" zoomScale="60" zoomScalePageLayoutView="60" workbookViewId="0">
      <selection activeCell="B8" sqref="B8:B22"/>
    </sheetView>
  </sheetViews>
  <sheetFormatPr defaultRowHeight="15" x14ac:dyDescent="0.25"/>
  <cols>
    <col min="1" max="1" width="5.42578125" customWidth="1"/>
    <col min="2" max="2" width="27.7109375" customWidth="1"/>
    <col min="3" max="4" width="7.5703125" customWidth="1"/>
    <col min="5" max="5" width="8.85546875" customWidth="1"/>
    <col min="6" max="6" width="9" customWidth="1"/>
    <col min="7" max="7" width="10.28515625" customWidth="1"/>
    <col min="8" max="8" width="9.85546875" customWidth="1"/>
    <col min="13" max="13" width="11.42578125" bestFit="1" customWidth="1"/>
  </cols>
  <sheetData>
    <row r="1" spans="1:26" x14ac:dyDescent="0.25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6" ht="18.75" x14ac:dyDescent="0.3">
      <c r="A2" s="10"/>
      <c r="B2" s="10"/>
      <c r="C2" s="10"/>
      <c r="D2" s="10"/>
      <c r="E2" s="202" t="s">
        <v>32</v>
      </c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10"/>
      <c r="V2" s="10"/>
      <c r="W2" s="10"/>
      <c r="X2" s="10"/>
      <c r="Y2" s="10"/>
      <c r="Z2" s="10"/>
    </row>
    <row r="3" spans="1:26" ht="18.75" x14ac:dyDescent="0.3">
      <c r="A3" s="10"/>
      <c r="B3" s="10"/>
      <c r="C3" s="10"/>
      <c r="D3" s="10"/>
      <c r="E3" s="168"/>
      <c r="F3" s="201" t="s">
        <v>22</v>
      </c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1"/>
      <c r="S3" s="201"/>
      <c r="T3" s="201"/>
      <c r="U3" s="10"/>
      <c r="V3" s="10"/>
      <c r="W3" s="10"/>
      <c r="X3" s="10"/>
      <c r="Y3" s="10"/>
      <c r="Z3" s="10"/>
    </row>
    <row r="4" spans="1:26" ht="29.25" customHeight="1" thickBot="1" x14ac:dyDescent="0.4">
      <c r="A4" s="10"/>
      <c r="B4" s="10"/>
      <c r="C4" s="10"/>
      <c r="D4" s="10"/>
      <c r="E4" s="10"/>
      <c r="F4" s="200" t="s">
        <v>39</v>
      </c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10"/>
    </row>
    <row r="5" spans="1:26" ht="26.25" thickBot="1" x14ac:dyDescent="0.3">
      <c r="A5" s="203">
        <v>1</v>
      </c>
      <c r="B5" s="204"/>
      <c r="C5" s="207">
        <v>2</v>
      </c>
      <c r="D5" s="207">
        <v>3</v>
      </c>
      <c r="E5" s="207">
        <v>4</v>
      </c>
      <c r="F5" s="207">
        <v>5</v>
      </c>
      <c r="G5" s="209">
        <v>6</v>
      </c>
      <c r="H5" s="210"/>
      <c r="I5" s="210"/>
      <c r="J5" s="210"/>
      <c r="K5" s="210"/>
      <c r="L5" s="210"/>
      <c r="M5" s="211"/>
      <c r="N5" s="209">
        <v>7</v>
      </c>
      <c r="O5" s="210"/>
      <c r="P5" s="210"/>
      <c r="Q5" s="210"/>
      <c r="R5" s="210"/>
      <c r="S5" s="210"/>
      <c r="T5" s="211"/>
      <c r="U5" s="209">
        <v>8</v>
      </c>
      <c r="V5" s="210"/>
      <c r="W5" s="211"/>
      <c r="X5" s="169">
        <v>9</v>
      </c>
      <c r="Y5" s="127">
        <v>10</v>
      </c>
      <c r="Z5" s="10"/>
    </row>
    <row r="6" spans="1:26" ht="51" customHeight="1" thickBot="1" x14ac:dyDescent="0.3">
      <c r="A6" s="205"/>
      <c r="B6" s="206"/>
      <c r="C6" s="208"/>
      <c r="D6" s="208"/>
      <c r="E6" s="208"/>
      <c r="F6" s="208"/>
      <c r="G6" s="212" t="s">
        <v>0</v>
      </c>
      <c r="H6" s="213"/>
      <c r="I6" s="213"/>
      <c r="J6" s="213"/>
      <c r="K6" s="213"/>
      <c r="L6" s="213"/>
      <c r="M6" s="214"/>
      <c r="N6" s="212" t="s">
        <v>1</v>
      </c>
      <c r="O6" s="213"/>
      <c r="P6" s="213"/>
      <c r="Q6" s="213"/>
      <c r="R6" s="213"/>
      <c r="S6" s="213"/>
      <c r="T6" s="214"/>
      <c r="U6" s="212" t="s">
        <v>2</v>
      </c>
      <c r="V6" s="213"/>
      <c r="W6" s="214"/>
      <c r="X6" s="128"/>
      <c r="Y6" s="129"/>
      <c r="Z6" s="10"/>
    </row>
    <row r="7" spans="1:26" ht="198.75" customHeight="1" thickBot="1" x14ac:dyDescent="0.3">
      <c r="A7" s="215" t="s">
        <v>33</v>
      </c>
      <c r="B7" s="216"/>
      <c r="C7" s="130" t="s">
        <v>4</v>
      </c>
      <c r="D7" s="130" t="s">
        <v>5</v>
      </c>
      <c r="E7" s="130" t="s">
        <v>6</v>
      </c>
      <c r="F7" s="130" t="s">
        <v>7</v>
      </c>
      <c r="G7" s="131" t="s">
        <v>8</v>
      </c>
      <c r="H7" s="131" t="s">
        <v>9</v>
      </c>
      <c r="I7" s="131" t="s">
        <v>23</v>
      </c>
      <c r="J7" s="131" t="s">
        <v>24</v>
      </c>
      <c r="K7" s="131" t="s">
        <v>25</v>
      </c>
      <c r="L7" s="131" t="s">
        <v>10</v>
      </c>
      <c r="M7" s="132" t="s">
        <v>11</v>
      </c>
      <c r="N7" s="133" t="s">
        <v>26</v>
      </c>
      <c r="O7" s="133" t="s">
        <v>27</v>
      </c>
      <c r="P7" s="133" t="s">
        <v>28</v>
      </c>
      <c r="Q7" s="133" t="s">
        <v>12</v>
      </c>
      <c r="R7" s="133" t="s">
        <v>13</v>
      </c>
      <c r="S7" s="133" t="s">
        <v>14</v>
      </c>
      <c r="T7" s="132" t="s">
        <v>11</v>
      </c>
      <c r="U7" s="134" t="s">
        <v>29</v>
      </c>
      <c r="V7" s="135" t="s">
        <v>30</v>
      </c>
      <c r="W7" s="132" t="s">
        <v>11</v>
      </c>
      <c r="X7" s="130" t="s">
        <v>16</v>
      </c>
      <c r="Y7" s="132" t="s">
        <v>17</v>
      </c>
      <c r="Z7" s="10"/>
    </row>
    <row r="8" spans="1:26" ht="24.75" customHeight="1" thickBot="1" x14ac:dyDescent="0.3">
      <c r="A8" s="167">
        <v>1</v>
      </c>
      <c r="B8" s="163"/>
      <c r="C8" s="136">
        <v>100</v>
      </c>
      <c r="D8" s="136">
        <v>100</v>
      </c>
      <c r="E8" s="136">
        <v>100</v>
      </c>
      <c r="F8" s="136">
        <v>100</v>
      </c>
      <c r="G8" s="152">
        <v>100</v>
      </c>
      <c r="H8" s="152">
        <v>100</v>
      </c>
      <c r="I8" s="152">
        <v>100</v>
      </c>
      <c r="J8" s="152">
        <v>100</v>
      </c>
      <c r="K8" s="152">
        <v>100</v>
      </c>
      <c r="L8" s="152">
        <v>100</v>
      </c>
      <c r="M8" s="140">
        <f>(G8+H8+I8+J8+K8+L8)/6</f>
        <v>100</v>
      </c>
      <c r="N8" s="137">
        <v>100</v>
      </c>
      <c r="O8" s="141">
        <v>100</v>
      </c>
      <c r="P8" s="141">
        <v>100</v>
      </c>
      <c r="Q8" s="141">
        <v>100</v>
      </c>
      <c r="R8" s="141">
        <v>100</v>
      </c>
      <c r="S8" s="141">
        <v>100</v>
      </c>
      <c r="T8" s="142">
        <f>(N8+O8+P8+Q8+R8+S8)/6</f>
        <v>100</v>
      </c>
      <c r="U8" s="138">
        <v>100</v>
      </c>
      <c r="V8" s="139">
        <v>100</v>
      </c>
      <c r="W8" s="143">
        <f>(U8+V8)/2</f>
        <v>100</v>
      </c>
      <c r="X8" s="136">
        <v>100</v>
      </c>
      <c r="Y8" s="144">
        <f>(C8+D8+E8+F8+M8+T8+W8+X8)/8</f>
        <v>100</v>
      </c>
      <c r="Z8" s="10"/>
    </row>
    <row r="9" spans="1:26" ht="29.25" customHeight="1" thickBot="1" x14ac:dyDescent="0.3">
      <c r="A9" s="167">
        <v>2</v>
      </c>
      <c r="B9" s="163"/>
      <c r="C9" s="145">
        <v>100</v>
      </c>
      <c r="D9" s="145">
        <v>100</v>
      </c>
      <c r="E9" s="145">
        <v>80</v>
      </c>
      <c r="F9" s="145">
        <v>100</v>
      </c>
      <c r="G9" s="146">
        <v>100</v>
      </c>
      <c r="H9" s="146">
        <v>100</v>
      </c>
      <c r="I9" s="146">
        <v>100</v>
      </c>
      <c r="J9" s="146">
        <v>100</v>
      </c>
      <c r="K9" s="146">
        <v>80</v>
      </c>
      <c r="L9" s="146">
        <v>100</v>
      </c>
      <c r="M9" s="140">
        <f t="shared" ref="M9:M24" si="0">(G9+H9+I9+J9+K9+L9)/6</f>
        <v>96.666666666666671</v>
      </c>
      <c r="N9" s="147">
        <v>100</v>
      </c>
      <c r="O9" s="148">
        <v>100</v>
      </c>
      <c r="P9" s="148">
        <v>100</v>
      </c>
      <c r="Q9" s="148">
        <v>91</v>
      </c>
      <c r="R9" s="148">
        <v>90</v>
      </c>
      <c r="S9" s="148">
        <v>100</v>
      </c>
      <c r="T9" s="142">
        <f>(N9+O9+P9+Q9+R9+S9)/6</f>
        <v>96.833333333333329</v>
      </c>
      <c r="U9" s="149">
        <v>66</v>
      </c>
      <c r="V9" s="150">
        <v>66</v>
      </c>
      <c r="W9" s="143">
        <f t="shared" ref="W9:W24" si="1">(U9+V9)/2</f>
        <v>66</v>
      </c>
      <c r="X9" s="145">
        <v>100</v>
      </c>
      <c r="Y9" s="144">
        <f t="shared" ref="Y9:Y25" si="2">(C9+D9+E9+F9+M9+T9+W9+X9)/8</f>
        <v>92.4375</v>
      </c>
      <c r="Z9" s="10"/>
    </row>
    <row r="10" spans="1:26" ht="25.5" customHeight="1" thickBot="1" x14ac:dyDescent="0.3">
      <c r="A10" s="167">
        <v>3</v>
      </c>
      <c r="B10" s="163"/>
      <c r="C10" s="136">
        <v>100</v>
      </c>
      <c r="D10" s="136">
        <v>100</v>
      </c>
      <c r="E10" s="136">
        <v>73</v>
      </c>
      <c r="F10" s="136">
        <v>100</v>
      </c>
      <c r="G10" s="152">
        <v>100</v>
      </c>
      <c r="H10" s="152">
        <v>100</v>
      </c>
      <c r="I10" s="152">
        <v>100</v>
      </c>
      <c r="J10" s="152">
        <v>100</v>
      </c>
      <c r="K10" s="152">
        <v>50</v>
      </c>
      <c r="L10" s="152">
        <v>100</v>
      </c>
      <c r="M10" s="140">
        <f t="shared" si="0"/>
        <v>91.666666666666671</v>
      </c>
      <c r="N10" s="151">
        <v>100</v>
      </c>
      <c r="O10" s="154">
        <v>100</v>
      </c>
      <c r="P10" s="154">
        <v>66</v>
      </c>
      <c r="Q10" s="154">
        <v>66</v>
      </c>
      <c r="R10" s="154">
        <v>100</v>
      </c>
      <c r="S10" s="154">
        <v>100</v>
      </c>
      <c r="T10" s="142">
        <f t="shared" ref="T10:T24" si="3">(N10+O10+P10+Q10+R10+S10)/6</f>
        <v>88.666666666666671</v>
      </c>
      <c r="U10" s="152">
        <v>66</v>
      </c>
      <c r="V10" s="153">
        <v>66</v>
      </c>
      <c r="W10" s="143">
        <f t="shared" si="1"/>
        <v>66</v>
      </c>
      <c r="X10" s="136">
        <v>100</v>
      </c>
      <c r="Y10" s="144">
        <f t="shared" si="2"/>
        <v>89.916666666666671</v>
      </c>
      <c r="Z10" s="10"/>
    </row>
    <row r="11" spans="1:26" ht="25.5" customHeight="1" thickBot="1" x14ac:dyDescent="0.3">
      <c r="A11" s="167">
        <v>4</v>
      </c>
      <c r="B11" s="163"/>
      <c r="C11" s="145">
        <v>100</v>
      </c>
      <c r="D11" s="145">
        <v>100</v>
      </c>
      <c r="E11" s="145">
        <v>100</v>
      </c>
      <c r="F11" s="145">
        <v>100</v>
      </c>
      <c r="G11" s="146">
        <v>100</v>
      </c>
      <c r="H11" s="146">
        <v>100</v>
      </c>
      <c r="I11" s="146">
        <v>100</v>
      </c>
      <c r="J11" s="146">
        <v>100</v>
      </c>
      <c r="K11" s="146">
        <v>100</v>
      </c>
      <c r="L11" s="146">
        <v>100</v>
      </c>
      <c r="M11" s="140">
        <f t="shared" si="0"/>
        <v>100</v>
      </c>
      <c r="N11" s="147">
        <v>100</v>
      </c>
      <c r="O11" s="148">
        <v>100</v>
      </c>
      <c r="P11" s="148">
        <v>100</v>
      </c>
      <c r="Q11" s="148">
        <v>100</v>
      </c>
      <c r="R11" s="148">
        <v>100</v>
      </c>
      <c r="S11" s="148">
        <v>100</v>
      </c>
      <c r="T11" s="142">
        <f t="shared" si="3"/>
        <v>100</v>
      </c>
      <c r="U11" s="149">
        <v>100</v>
      </c>
      <c r="V11" s="150">
        <v>100</v>
      </c>
      <c r="W11" s="143">
        <f t="shared" si="1"/>
        <v>100</v>
      </c>
      <c r="X11" s="145">
        <v>100</v>
      </c>
      <c r="Y11" s="144">
        <f t="shared" si="2"/>
        <v>100</v>
      </c>
      <c r="Z11" s="10"/>
    </row>
    <row r="12" spans="1:26" ht="27" customHeight="1" thickBot="1" x14ac:dyDescent="0.3">
      <c r="A12" s="164">
        <v>5</v>
      </c>
      <c r="B12" s="163"/>
      <c r="C12" s="136">
        <v>100</v>
      </c>
      <c r="D12" s="136">
        <v>100</v>
      </c>
      <c r="E12" s="136">
        <v>100</v>
      </c>
      <c r="F12" s="136">
        <v>100</v>
      </c>
      <c r="G12" s="152">
        <v>100</v>
      </c>
      <c r="H12" s="152">
        <v>100</v>
      </c>
      <c r="I12" s="152">
        <v>100</v>
      </c>
      <c r="J12" s="152">
        <v>100</v>
      </c>
      <c r="K12" s="152">
        <v>100</v>
      </c>
      <c r="L12" s="152">
        <v>100</v>
      </c>
      <c r="M12" s="140">
        <f t="shared" si="0"/>
        <v>100</v>
      </c>
      <c r="N12" s="151">
        <v>100</v>
      </c>
      <c r="O12" s="154">
        <v>100</v>
      </c>
      <c r="P12" s="154">
        <v>100</v>
      </c>
      <c r="Q12" s="154">
        <v>100</v>
      </c>
      <c r="R12" s="154">
        <v>100</v>
      </c>
      <c r="S12" s="154">
        <v>100</v>
      </c>
      <c r="T12" s="142">
        <f t="shared" si="3"/>
        <v>100</v>
      </c>
      <c r="U12" s="152">
        <v>100</v>
      </c>
      <c r="V12" s="153">
        <v>100</v>
      </c>
      <c r="W12" s="143">
        <f t="shared" si="1"/>
        <v>100</v>
      </c>
      <c r="X12" s="136">
        <v>100</v>
      </c>
      <c r="Y12" s="144">
        <f t="shared" si="2"/>
        <v>100</v>
      </c>
      <c r="Z12" s="10"/>
    </row>
    <row r="13" spans="1:26" ht="25.5" customHeight="1" thickBot="1" x14ac:dyDescent="0.3">
      <c r="A13" s="167">
        <v>6</v>
      </c>
      <c r="B13" s="163"/>
      <c r="C13" s="145">
        <v>100</v>
      </c>
      <c r="D13" s="145">
        <v>100</v>
      </c>
      <c r="E13" s="145">
        <v>100</v>
      </c>
      <c r="F13" s="145">
        <v>100</v>
      </c>
      <c r="G13" s="146">
        <v>100</v>
      </c>
      <c r="H13" s="146">
        <v>100</v>
      </c>
      <c r="I13" s="146">
        <v>100</v>
      </c>
      <c r="J13" s="146">
        <v>100</v>
      </c>
      <c r="K13" s="146">
        <v>100</v>
      </c>
      <c r="L13" s="146">
        <v>100</v>
      </c>
      <c r="M13" s="140">
        <f t="shared" si="0"/>
        <v>100</v>
      </c>
      <c r="N13" s="147">
        <v>100</v>
      </c>
      <c r="O13" s="148">
        <v>100</v>
      </c>
      <c r="P13" s="148">
        <v>100</v>
      </c>
      <c r="Q13" s="148">
        <v>100</v>
      </c>
      <c r="R13" s="148">
        <v>100</v>
      </c>
      <c r="S13" s="148">
        <v>100</v>
      </c>
      <c r="T13" s="142">
        <f t="shared" si="3"/>
        <v>100</v>
      </c>
      <c r="U13" s="149">
        <v>100</v>
      </c>
      <c r="V13" s="150">
        <v>100</v>
      </c>
      <c r="W13" s="143">
        <f t="shared" si="1"/>
        <v>100</v>
      </c>
      <c r="X13" s="145">
        <v>100</v>
      </c>
      <c r="Y13" s="144">
        <f t="shared" si="2"/>
        <v>100</v>
      </c>
      <c r="Z13" s="10"/>
    </row>
    <row r="14" spans="1:26" ht="25.5" customHeight="1" thickBot="1" x14ac:dyDescent="0.3">
      <c r="A14" s="167">
        <v>7</v>
      </c>
      <c r="B14" s="163"/>
      <c r="C14" s="136">
        <v>83</v>
      </c>
      <c r="D14" s="136">
        <v>100</v>
      </c>
      <c r="E14" s="136">
        <v>73</v>
      </c>
      <c r="F14" s="136">
        <v>75</v>
      </c>
      <c r="G14" s="152">
        <v>72</v>
      </c>
      <c r="H14" s="152">
        <v>66</v>
      </c>
      <c r="I14" s="152">
        <v>0</v>
      </c>
      <c r="J14" s="152">
        <v>0</v>
      </c>
      <c r="K14" s="152">
        <v>0</v>
      </c>
      <c r="L14" s="152">
        <v>0</v>
      </c>
      <c r="M14" s="140">
        <f>(G14+H14+I14+J14+K14+L14)/6</f>
        <v>23</v>
      </c>
      <c r="N14" s="151">
        <v>46</v>
      </c>
      <c r="O14" s="154">
        <v>0</v>
      </c>
      <c r="P14" s="154">
        <v>0</v>
      </c>
      <c r="Q14" s="154">
        <v>0</v>
      </c>
      <c r="R14" s="154">
        <v>53</v>
      </c>
      <c r="S14" s="154">
        <v>33</v>
      </c>
      <c r="T14" s="142">
        <f t="shared" si="3"/>
        <v>22</v>
      </c>
      <c r="U14" s="152">
        <v>0</v>
      </c>
      <c r="V14" s="153">
        <v>0</v>
      </c>
      <c r="W14" s="143">
        <f t="shared" si="1"/>
        <v>0</v>
      </c>
      <c r="X14" s="136">
        <v>66</v>
      </c>
      <c r="Y14" s="144">
        <f t="shared" si="2"/>
        <v>55.25</v>
      </c>
      <c r="Z14" s="10"/>
    </row>
    <row r="15" spans="1:26" ht="23.25" customHeight="1" thickBot="1" x14ac:dyDescent="0.3">
      <c r="A15" s="167">
        <v>8</v>
      </c>
      <c r="B15" s="163"/>
      <c r="C15" s="145">
        <v>100</v>
      </c>
      <c r="D15" s="145">
        <v>100</v>
      </c>
      <c r="E15" s="145">
        <v>93</v>
      </c>
      <c r="F15" s="145">
        <v>100</v>
      </c>
      <c r="G15" s="146">
        <v>99</v>
      </c>
      <c r="H15" s="146">
        <v>100</v>
      </c>
      <c r="I15" s="146">
        <v>80</v>
      </c>
      <c r="J15" s="146">
        <v>100</v>
      </c>
      <c r="K15" s="146">
        <v>86</v>
      </c>
      <c r="L15" s="146">
        <v>100</v>
      </c>
      <c r="M15" s="140">
        <f t="shared" si="0"/>
        <v>94.166666666666671</v>
      </c>
      <c r="N15" s="147">
        <v>100</v>
      </c>
      <c r="O15" s="148">
        <v>73</v>
      </c>
      <c r="P15" s="148">
        <v>66</v>
      </c>
      <c r="Q15" s="148">
        <v>100</v>
      </c>
      <c r="R15" s="148">
        <v>66</v>
      </c>
      <c r="S15" s="148">
        <v>88</v>
      </c>
      <c r="T15" s="142">
        <f t="shared" si="3"/>
        <v>82.166666666666671</v>
      </c>
      <c r="U15" s="149">
        <v>33</v>
      </c>
      <c r="V15" s="150">
        <v>33</v>
      </c>
      <c r="W15" s="143">
        <f>(U15+V15)/2</f>
        <v>33</v>
      </c>
      <c r="X15" s="145">
        <v>100</v>
      </c>
      <c r="Y15" s="144">
        <f t="shared" si="2"/>
        <v>87.791666666666671</v>
      </c>
      <c r="Z15" s="10"/>
    </row>
    <row r="16" spans="1:26" ht="24.75" customHeight="1" thickBot="1" x14ac:dyDescent="0.3">
      <c r="A16" s="167">
        <v>9</v>
      </c>
      <c r="B16" s="163"/>
      <c r="C16" s="136">
        <v>100</v>
      </c>
      <c r="D16" s="136">
        <v>100</v>
      </c>
      <c r="E16" s="136">
        <v>100</v>
      </c>
      <c r="F16" s="136">
        <v>100</v>
      </c>
      <c r="G16" s="152">
        <v>100</v>
      </c>
      <c r="H16" s="152">
        <v>100</v>
      </c>
      <c r="I16" s="152">
        <v>100</v>
      </c>
      <c r="J16" s="152">
        <v>100</v>
      </c>
      <c r="K16" s="152">
        <v>100</v>
      </c>
      <c r="L16" s="152">
        <v>100</v>
      </c>
      <c r="M16" s="140">
        <f t="shared" si="0"/>
        <v>100</v>
      </c>
      <c r="N16" s="151">
        <v>100</v>
      </c>
      <c r="O16" s="154">
        <v>100</v>
      </c>
      <c r="P16" s="154">
        <v>100</v>
      </c>
      <c r="Q16" s="154">
        <v>100</v>
      </c>
      <c r="R16" s="154">
        <v>100</v>
      </c>
      <c r="S16" s="154">
        <v>100</v>
      </c>
      <c r="T16" s="142">
        <f t="shared" si="3"/>
        <v>100</v>
      </c>
      <c r="U16" s="152">
        <v>100</v>
      </c>
      <c r="V16" s="153">
        <v>100</v>
      </c>
      <c r="W16" s="143">
        <f t="shared" si="1"/>
        <v>100</v>
      </c>
      <c r="X16" s="136">
        <v>100</v>
      </c>
      <c r="Y16" s="144">
        <f t="shared" si="2"/>
        <v>100</v>
      </c>
      <c r="Z16" s="10"/>
    </row>
    <row r="17" spans="1:26" ht="27" customHeight="1" thickBot="1" x14ac:dyDescent="0.3">
      <c r="A17" s="167">
        <v>10</v>
      </c>
      <c r="B17" s="163"/>
      <c r="C17" s="145">
        <v>100</v>
      </c>
      <c r="D17" s="145">
        <v>100</v>
      </c>
      <c r="E17" s="145">
        <v>80</v>
      </c>
      <c r="F17" s="145">
        <v>100</v>
      </c>
      <c r="G17" s="146">
        <v>100</v>
      </c>
      <c r="H17" s="146">
        <v>93</v>
      </c>
      <c r="I17" s="146">
        <v>100</v>
      </c>
      <c r="J17" s="146">
        <v>100</v>
      </c>
      <c r="K17" s="146">
        <v>100</v>
      </c>
      <c r="L17" s="146">
        <v>100</v>
      </c>
      <c r="M17" s="140">
        <f t="shared" si="0"/>
        <v>98.833333333333329</v>
      </c>
      <c r="N17" s="155">
        <v>100</v>
      </c>
      <c r="O17" s="156">
        <v>100</v>
      </c>
      <c r="P17" s="156">
        <v>100</v>
      </c>
      <c r="Q17" s="156">
        <v>100</v>
      </c>
      <c r="R17" s="156">
        <v>100</v>
      </c>
      <c r="S17" s="156">
        <v>100</v>
      </c>
      <c r="T17" s="142">
        <f t="shared" si="3"/>
        <v>100</v>
      </c>
      <c r="U17" s="149">
        <v>33</v>
      </c>
      <c r="V17" s="150">
        <v>33</v>
      </c>
      <c r="W17" s="143">
        <f t="shared" si="1"/>
        <v>33</v>
      </c>
      <c r="X17" s="145">
        <v>100</v>
      </c>
      <c r="Y17" s="144">
        <f t="shared" si="2"/>
        <v>88.979166666666657</v>
      </c>
      <c r="Z17" s="10"/>
    </row>
    <row r="18" spans="1:26" ht="29.25" customHeight="1" thickBot="1" x14ac:dyDescent="0.3">
      <c r="A18" s="167">
        <v>11</v>
      </c>
      <c r="B18" s="163"/>
      <c r="C18" s="136">
        <v>100</v>
      </c>
      <c r="D18" s="136">
        <v>100</v>
      </c>
      <c r="E18" s="136">
        <v>86</v>
      </c>
      <c r="F18" s="136">
        <v>79</v>
      </c>
      <c r="G18" s="152">
        <v>100</v>
      </c>
      <c r="H18" s="152">
        <v>100</v>
      </c>
      <c r="I18" s="152">
        <v>100</v>
      </c>
      <c r="J18" s="152">
        <v>100</v>
      </c>
      <c r="K18" s="152">
        <v>100</v>
      </c>
      <c r="L18" s="152">
        <v>100</v>
      </c>
      <c r="M18" s="140">
        <f t="shared" si="0"/>
        <v>100</v>
      </c>
      <c r="N18" s="151">
        <v>100</v>
      </c>
      <c r="O18" s="154">
        <v>100</v>
      </c>
      <c r="P18" s="154">
        <v>100</v>
      </c>
      <c r="Q18" s="154">
        <v>100</v>
      </c>
      <c r="R18" s="154">
        <v>100</v>
      </c>
      <c r="S18" s="154">
        <v>100</v>
      </c>
      <c r="T18" s="142">
        <f t="shared" si="3"/>
        <v>100</v>
      </c>
      <c r="U18" s="152">
        <v>33</v>
      </c>
      <c r="V18" s="153">
        <v>33</v>
      </c>
      <c r="W18" s="143">
        <f t="shared" si="1"/>
        <v>33</v>
      </c>
      <c r="X18" s="136">
        <v>100</v>
      </c>
      <c r="Y18" s="144">
        <f t="shared" si="2"/>
        <v>87.25</v>
      </c>
      <c r="Z18" s="10"/>
    </row>
    <row r="19" spans="1:26" ht="27" customHeight="1" thickBot="1" x14ac:dyDescent="0.3">
      <c r="A19" s="167">
        <v>12</v>
      </c>
      <c r="B19" s="163"/>
      <c r="C19" s="145">
        <v>100</v>
      </c>
      <c r="D19" s="145">
        <v>100</v>
      </c>
      <c r="E19" s="145">
        <v>80</v>
      </c>
      <c r="F19" s="145">
        <v>100</v>
      </c>
      <c r="G19" s="146">
        <v>100</v>
      </c>
      <c r="H19" s="146">
        <v>100</v>
      </c>
      <c r="I19" s="146">
        <v>100</v>
      </c>
      <c r="J19" s="146">
        <v>100</v>
      </c>
      <c r="K19" s="146">
        <v>80</v>
      </c>
      <c r="L19" s="146">
        <v>83</v>
      </c>
      <c r="M19" s="140">
        <f t="shared" si="0"/>
        <v>93.833333333333329</v>
      </c>
      <c r="N19" s="147">
        <v>100</v>
      </c>
      <c r="O19" s="148">
        <v>100</v>
      </c>
      <c r="P19" s="148">
        <v>100</v>
      </c>
      <c r="Q19" s="148">
        <v>100</v>
      </c>
      <c r="R19" s="148">
        <v>100</v>
      </c>
      <c r="S19" s="148">
        <v>100</v>
      </c>
      <c r="T19" s="142">
        <f t="shared" si="3"/>
        <v>100</v>
      </c>
      <c r="U19" s="149">
        <v>33</v>
      </c>
      <c r="V19" s="150">
        <v>33</v>
      </c>
      <c r="W19" s="143">
        <f t="shared" si="1"/>
        <v>33</v>
      </c>
      <c r="X19" s="145">
        <v>100</v>
      </c>
      <c r="Y19" s="144">
        <f t="shared" si="2"/>
        <v>88.354166666666657</v>
      </c>
      <c r="Z19" s="10"/>
    </row>
    <row r="20" spans="1:26" ht="30.75" customHeight="1" thickBot="1" x14ac:dyDescent="0.3">
      <c r="A20" s="167">
        <v>13</v>
      </c>
      <c r="B20" s="163"/>
      <c r="C20" s="136">
        <v>100</v>
      </c>
      <c r="D20" s="136">
        <v>100</v>
      </c>
      <c r="E20" s="136">
        <v>93</v>
      </c>
      <c r="F20" s="136">
        <v>75</v>
      </c>
      <c r="G20" s="152">
        <v>100</v>
      </c>
      <c r="H20" s="152">
        <v>100</v>
      </c>
      <c r="I20" s="152">
        <v>100</v>
      </c>
      <c r="J20" s="152">
        <v>100</v>
      </c>
      <c r="K20" s="152">
        <v>100</v>
      </c>
      <c r="L20" s="152">
        <v>100</v>
      </c>
      <c r="M20" s="140">
        <f t="shared" si="0"/>
        <v>100</v>
      </c>
      <c r="N20" s="151">
        <v>100</v>
      </c>
      <c r="O20" s="154">
        <v>86</v>
      </c>
      <c r="P20" s="154">
        <v>66</v>
      </c>
      <c r="Q20" s="154">
        <v>100</v>
      </c>
      <c r="R20" s="154">
        <v>80</v>
      </c>
      <c r="S20" s="154">
        <v>100</v>
      </c>
      <c r="T20" s="142">
        <f t="shared" si="3"/>
        <v>88.666666666666671</v>
      </c>
      <c r="U20" s="152">
        <v>33</v>
      </c>
      <c r="V20" s="153">
        <v>33</v>
      </c>
      <c r="W20" s="143">
        <f t="shared" si="1"/>
        <v>33</v>
      </c>
      <c r="X20" s="136">
        <v>100</v>
      </c>
      <c r="Y20" s="144">
        <f t="shared" si="2"/>
        <v>86.208333333333329</v>
      </c>
      <c r="Z20" s="10"/>
    </row>
    <row r="21" spans="1:26" ht="25.5" customHeight="1" thickBot="1" x14ac:dyDescent="0.3">
      <c r="A21" s="167">
        <v>14</v>
      </c>
      <c r="B21" s="164"/>
      <c r="C21" s="145">
        <v>100</v>
      </c>
      <c r="D21" s="145">
        <v>100</v>
      </c>
      <c r="E21" s="145">
        <v>60</v>
      </c>
      <c r="F21" s="145">
        <v>100</v>
      </c>
      <c r="G21" s="146">
        <v>100</v>
      </c>
      <c r="H21" s="146">
        <v>100</v>
      </c>
      <c r="I21" s="146">
        <v>93</v>
      </c>
      <c r="J21" s="146">
        <v>100</v>
      </c>
      <c r="K21" s="146">
        <v>66</v>
      </c>
      <c r="L21" s="146">
        <v>100</v>
      </c>
      <c r="M21" s="140">
        <f t="shared" si="0"/>
        <v>93.166666666666671</v>
      </c>
      <c r="N21" s="147">
        <v>100</v>
      </c>
      <c r="O21" s="148">
        <v>20</v>
      </c>
      <c r="P21" s="148">
        <v>93</v>
      </c>
      <c r="Q21" s="148">
        <v>83</v>
      </c>
      <c r="R21" s="148">
        <v>63</v>
      </c>
      <c r="S21" s="148">
        <v>100</v>
      </c>
      <c r="T21" s="142">
        <f t="shared" si="3"/>
        <v>76.5</v>
      </c>
      <c r="U21" s="149">
        <v>33</v>
      </c>
      <c r="V21" s="150">
        <v>33</v>
      </c>
      <c r="W21" s="143">
        <f t="shared" si="1"/>
        <v>33</v>
      </c>
      <c r="X21" s="145">
        <v>100</v>
      </c>
      <c r="Y21" s="144">
        <f t="shared" si="2"/>
        <v>82.833333333333343</v>
      </c>
      <c r="Z21" s="10"/>
    </row>
    <row r="22" spans="1:26" ht="27.75" customHeight="1" thickBot="1" x14ac:dyDescent="0.3">
      <c r="A22" s="167">
        <v>15</v>
      </c>
      <c r="B22" s="164"/>
      <c r="C22" s="136">
        <v>100</v>
      </c>
      <c r="D22" s="136">
        <v>100</v>
      </c>
      <c r="E22" s="136">
        <v>93</v>
      </c>
      <c r="F22" s="136">
        <v>83</v>
      </c>
      <c r="G22" s="152">
        <v>100</v>
      </c>
      <c r="H22" s="152">
        <v>100</v>
      </c>
      <c r="I22" s="152">
        <v>100</v>
      </c>
      <c r="J22" s="152">
        <v>100</v>
      </c>
      <c r="K22" s="152">
        <v>80</v>
      </c>
      <c r="L22" s="152">
        <v>100</v>
      </c>
      <c r="M22" s="140">
        <f t="shared" si="0"/>
        <v>96.666666666666671</v>
      </c>
      <c r="N22" s="151">
        <v>100</v>
      </c>
      <c r="O22" s="154">
        <v>73</v>
      </c>
      <c r="P22" s="154">
        <v>66</v>
      </c>
      <c r="Q22" s="154">
        <v>66</v>
      </c>
      <c r="R22" s="154">
        <v>80</v>
      </c>
      <c r="S22" s="154">
        <v>100</v>
      </c>
      <c r="T22" s="142">
        <f t="shared" si="3"/>
        <v>80.833333333333329</v>
      </c>
      <c r="U22" s="152">
        <v>66</v>
      </c>
      <c r="V22" s="153">
        <v>66</v>
      </c>
      <c r="W22" s="143">
        <f t="shared" si="1"/>
        <v>66</v>
      </c>
      <c r="X22" s="136">
        <v>100</v>
      </c>
      <c r="Y22" s="144">
        <f t="shared" si="2"/>
        <v>89.9375</v>
      </c>
      <c r="Z22" s="10"/>
    </row>
    <row r="23" spans="1:26" ht="27" customHeight="1" thickBot="1" x14ac:dyDescent="0.3">
      <c r="A23" s="167"/>
      <c r="B23" s="164"/>
      <c r="C23" s="145"/>
      <c r="D23" s="145"/>
      <c r="E23" s="145"/>
      <c r="F23" s="145"/>
      <c r="G23" s="146"/>
      <c r="H23" s="146"/>
      <c r="I23" s="146"/>
      <c r="J23" s="146"/>
      <c r="K23" s="146"/>
      <c r="L23" s="146"/>
      <c r="M23" s="140">
        <f t="shared" si="0"/>
        <v>0</v>
      </c>
      <c r="N23" s="147"/>
      <c r="O23" s="148"/>
      <c r="P23" s="148"/>
      <c r="Q23" s="148"/>
      <c r="R23" s="148"/>
      <c r="S23" s="148"/>
      <c r="T23" s="142">
        <f t="shared" si="3"/>
        <v>0</v>
      </c>
      <c r="U23" s="149"/>
      <c r="V23" s="150"/>
      <c r="W23" s="143">
        <f t="shared" si="1"/>
        <v>0</v>
      </c>
      <c r="X23" s="145"/>
      <c r="Y23" s="144">
        <f t="shared" si="2"/>
        <v>0</v>
      </c>
      <c r="Z23" s="10"/>
    </row>
    <row r="24" spans="1:26" ht="30" customHeight="1" thickBot="1" x14ac:dyDescent="0.3">
      <c r="A24" s="157"/>
      <c r="B24" s="157"/>
      <c r="C24" s="136"/>
      <c r="D24" s="136"/>
      <c r="E24" s="136"/>
      <c r="F24" s="136"/>
      <c r="G24" s="152"/>
      <c r="H24" s="152"/>
      <c r="I24" s="152"/>
      <c r="J24" s="152"/>
      <c r="K24" s="152"/>
      <c r="L24" s="152"/>
      <c r="M24" s="140">
        <f t="shared" si="0"/>
        <v>0</v>
      </c>
      <c r="N24" s="158"/>
      <c r="O24" s="161"/>
      <c r="P24" s="161"/>
      <c r="Q24" s="161"/>
      <c r="R24" s="161"/>
      <c r="S24" s="161"/>
      <c r="T24" s="142">
        <f t="shared" si="3"/>
        <v>0</v>
      </c>
      <c r="U24" s="159"/>
      <c r="V24" s="160"/>
      <c r="W24" s="143">
        <f t="shared" si="1"/>
        <v>0</v>
      </c>
      <c r="X24" s="136"/>
      <c r="Y24" s="144">
        <f t="shared" si="2"/>
        <v>0</v>
      </c>
      <c r="Z24" s="10"/>
    </row>
    <row r="25" spans="1:26" ht="48" customHeight="1" thickBot="1" x14ac:dyDescent="0.3">
      <c r="A25" s="162"/>
      <c r="B25" s="165" t="s">
        <v>31</v>
      </c>
      <c r="C25" s="166">
        <f t="shared" ref="C25:X25" si="4">AVERAGE(C8:C22)</f>
        <v>98.86666666666666</v>
      </c>
      <c r="D25" s="166">
        <f t="shared" si="4"/>
        <v>100</v>
      </c>
      <c r="E25" s="166">
        <f t="shared" si="4"/>
        <v>87.4</v>
      </c>
      <c r="F25" s="166">
        <f t="shared" si="4"/>
        <v>94.13333333333334</v>
      </c>
      <c r="G25" s="166">
        <f t="shared" si="4"/>
        <v>98.066666666666663</v>
      </c>
      <c r="H25" s="166">
        <f t="shared" si="4"/>
        <v>97.266666666666666</v>
      </c>
      <c r="I25" s="166">
        <f t="shared" si="4"/>
        <v>91.533333333333331</v>
      </c>
      <c r="J25" s="166">
        <f t="shared" si="4"/>
        <v>93.333333333333329</v>
      </c>
      <c r="K25" s="166">
        <f t="shared" si="4"/>
        <v>82.8</v>
      </c>
      <c r="L25" s="166">
        <f t="shared" si="4"/>
        <v>92.2</v>
      </c>
      <c r="M25" s="144">
        <f t="shared" si="4"/>
        <v>92.533333333333346</v>
      </c>
      <c r="N25" s="144">
        <f t="shared" si="4"/>
        <v>96.4</v>
      </c>
      <c r="O25" s="144">
        <f t="shared" si="4"/>
        <v>83.466666666666669</v>
      </c>
      <c r="P25" s="144">
        <f t="shared" si="4"/>
        <v>83.8</v>
      </c>
      <c r="Q25" s="144">
        <f t="shared" si="4"/>
        <v>87.066666666666663</v>
      </c>
      <c r="R25" s="144">
        <f t="shared" si="4"/>
        <v>88.8</v>
      </c>
      <c r="S25" s="144">
        <f t="shared" si="4"/>
        <v>94.733333333333334</v>
      </c>
      <c r="T25" s="144">
        <f t="shared" si="4"/>
        <v>89.044444444444437</v>
      </c>
      <c r="U25" s="144">
        <f t="shared" si="4"/>
        <v>59.733333333333334</v>
      </c>
      <c r="V25" s="144">
        <f t="shared" si="4"/>
        <v>59.733333333333334</v>
      </c>
      <c r="W25" s="144">
        <f t="shared" si="4"/>
        <v>59.733333333333334</v>
      </c>
      <c r="X25" s="144">
        <f t="shared" si="4"/>
        <v>97.733333333333334</v>
      </c>
      <c r="Y25" s="144">
        <f t="shared" si="2"/>
        <v>89.930555555555557</v>
      </c>
      <c r="Z25" s="10"/>
    </row>
    <row r="26" spans="1:26" x14ac:dyDescent="0.2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x14ac:dyDescent="0.25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201" t="s">
        <v>21</v>
      </c>
      <c r="O27" s="201"/>
      <c r="P27" s="201"/>
      <c r="Q27" s="201"/>
      <c r="R27" s="201"/>
      <c r="S27" s="201"/>
      <c r="T27" s="201"/>
      <c r="U27" s="201"/>
      <c r="V27" s="201"/>
      <c r="W27" s="201"/>
      <c r="X27" s="201"/>
      <c r="Y27" s="10"/>
      <c r="Z27" s="10"/>
    </row>
    <row r="28" spans="1:26" x14ac:dyDescent="0.25">
      <c r="N28" s="201"/>
      <c r="O28" s="201"/>
      <c r="P28" s="201"/>
      <c r="Q28" s="201"/>
      <c r="R28" s="201"/>
      <c r="S28" s="201"/>
      <c r="T28" s="201"/>
      <c r="U28" s="201"/>
      <c r="V28" s="201"/>
      <c r="W28" s="201"/>
      <c r="X28" s="201"/>
    </row>
  </sheetData>
  <mergeCells count="16">
    <mergeCell ref="N27:X28"/>
    <mergeCell ref="E2:T2"/>
    <mergeCell ref="F3:T3"/>
    <mergeCell ref="F4:Y4"/>
    <mergeCell ref="A5:B6"/>
    <mergeCell ref="C5:C6"/>
    <mergeCell ref="D5:D6"/>
    <mergeCell ref="E5:E6"/>
    <mergeCell ref="F5:F6"/>
    <mergeCell ref="G5:M5"/>
    <mergeCell ref="N5:T5"/>
    <mergeCell ref="U5:W5"/>
    <mergeCell ref="G6:M6"/>
    <mergeCell ref="N6:T6"/>
    <mergeCell ref="U6:W6"/>
    <mergeCell ref="A7:B7"/>
  </mergeCells>
  <pageMargins left="0.20833333333333334" right="0.25" top="0.75" bottom="0.75" header="0.3" footer="0.3"/>
  <pageSetup paperSize="9" scale="55" fitToWidth="0" fitToHeight="0" orientation="landscape" horizontalDpi="180" verticalDpi="180" r:id="rId1"/>
  <headerFooter>
    <oddFooter>&amp;CСоставила учитель-логопед ________________________/Тихонова НИ/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0"/>
  <sheetViews>
    <sheetView showWhiteSpace="0" view="pageLayout" topLeftCell="A4" zoomScale="80" zoomScaleNormal="80" zoomScalePageLayoutView="80" workbookViewId="0">
      <selection activeCell="B7" sqref="B7:B24"/>
    </sheetView>
  </sheetViews>
  <sheetFormatPr defaultRowHeight="15" x14ac:dyDescent="0.25"/>
  <cols>
    <col min="1" max="1" width="6.28515625" customWidth="1"/>
    <col min="2" max="2" width="23.140625" customWidth="1"/>
    <col min="3" max="3" width="6.5703125" customWidth="1"/>
    <col min="4" max="4" width="6.7109375" customWidth="1"/>
    <col min="5" max="5" width="7.140625" customWidth="1"/>
    <col min="6" max="6" width="5.5703125" customWidth="1"/>
    <col min="7" max="7" width="9.7109375" customWidth="1"/>
    <col min="8" max="8" width="6.5703125" customWidth="1"/>
    <col min="9" max="10" width="6.28515625" customWidth="1"/>
    <col min="11" max="12" width="6.85546875" customWidth="1"/>
    <col min="13" max="13" width="7.140625" customWidth="1"/>
    <col min="14" max="14" width="7.5703125" customWidth="1"/>
    <col min="15" max="15" width="7.85546875" customWidth="1"/>
    <col min="16" max="16" width="6.42578125" customWidth="1"/>
    <col min="17" max="17" width="7.7109375" customWidth="1"/>
    <col min="18" max="18" width="6.140625" customWidth="1"/>
    <col min="19" max="19" width="6.42578125" customWidth="1"/>
    <col min="20" max="20" width="7.140625" customWidth="1"/>
    <col min="21" max="21" width="7.5703125" customWidth="1"/>
    <col min="22" max="22" width="9" customWidth="1"/>
    <col min="23" max="23" width="7.7109375" customWidth="1"/>
    <col min="24" max="24" width="7" customWidth="1"/>
    <col min="25" max="25" width="8.28515625" customWidth="1"/>
  </cols>
  <sheetData>
    <row r="1" spans="1:26" ht="18.75" x14ac:dyDescent="0.3">
      <c r="D1" s="201" t="s">
        <v>19</v>
      </c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</row>
    <row r="2" spans="1:26" ht="18.75" x14ac:dyDescent="0.3">
      <c r="D2" s="16"/>
      <c r="E2" s="201" t="s">
        <v>22</v>
      </c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16"/>
      <c r="U2" s="16"/>
    </row>
    <row r="3" spans="1:26" ht="23.25" customHeight="1" x14ac:dyDescent="0.3">
      <c r="C3" s="217" t="s">
        <v>35</v>
      </c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  <c r="Q3" s="217"/>
      <c r="R3" s="217"/>
      <c r="S3" s="217"/>
      <c r="T3" s="217"/>
      <c r="U3" s="217"/>
      <c r="V3" s="217"/>
      <c r="W3" s="217"/>
      <c r="X3" s="217"/>
      <c r="Y3" s="217"/>
    </row>
    <row r="4" spans="1:26" ht="21" thickBot="1" x14ac:dyDescent="0.35">
      <c r="A4" s="218"/>
      <c r="B4" s="219">
        <v>1</v>
      </c>
      <c r="C4" s="219">
        <v>2</v>
      </c>
      <c r="D4" s="219"/>
      <c r="E4" s="219">
        <v>4</v>
      </c>
      <c r="F4" s="219">
        <v>5</v>
      </c>
      <c r="G4" s="221">
        <v>6</v>
      </c>
      <c r="H4" s="221"/>
      <c r="I4" s="221"/>
      <c r="J4" s="221"/>
      <c r="K4" s="221"/>
      <c r="L4" s="221"/>
      <c r="M4" s="221"/>
      <c r="N4" s="221">
        <v>7</v>
      </c>
      <c r="O4" s="221"/>
      <c r="P4" s="221"/>
      <c r="Q4" s="221"/>
      <c r="R4" s="221"/>
      <c r="S4" s="221"/>
      <c r="T4" s="221"/>
      <c r="U4" s="221">
        <v>8</v>
      </c>
      <c r="V4" s="221"/>
      <c r="W4" s="221"/>
      <c r="X4" s="39">
        <v>9</v>
      </c>
      <c r="Y4" s="39">
        <v>10</v>
      </c>
      <c r="Z4" s="61"/>
    </row>
    <row r="5" spans="1:26" ht="28.5" customHeight="1" thickBot="1" x14ac:dyDescent="0.35">
      <c r="A5" s="218"/>
      <c r="B5" s="219"/>
      <c r="C5" s="219"/>
      <c r="D5" s="219"/>
      <c r="E5" s="219"/>
      <c r="F5" s="220"/>
      <c r="G5" s="222" t="s">
        <v>0</v>
      </c>
      <c r="H5" s="223"/>
      <c r="I5" s="223"/>
      <c r="J5" s="223"/>
      <c r="K5" s="223"/>
      <c r="L5" s="223"/>
      <c r="M5" s="223"/>
      <c r="N5" s="224" t="s">
        <v>1</v>
      </c>
      <c r="O5" s="225"/>
      <c r="P5" s="225"/>
      <c r="Q5" s="225"/>
      <c r="R5" s="225"/>
      <c r="S5" s="225"/>
      <c r="T5" s="226"/>
      <c r="U5" s="224" t="s">
        <v>2</v>
      </c>
      <c r="V5" s="225"/>
      <c r="W5" s="226"/>
      <c r="X5" s="31"/>
      <c r="Y5" s="26"/>
      <c r="Z5" s="61"/>
    </row>
    <row r="6" spans="1:26" ht="258.75" customHeight="1" x14ac:dyDescent="0.3">
      <c r="A6" s="218"/>
      <c r="B6" s="21" t="s">
        <v>3</v>
      </c>
      <c r="C6" s="27" t="s">
        <v>4</v>
      </c>
      <c r="D6" s="36" t="s">
        <v>5</v>
      </c>
      <c r="E6" s="27" t="s">
        <v>6</v>
      </c>
      <c r="F6" s="27" t="s">
        <v>7</v>
      </c>
      <c r="G6" s="30" t="s">
        <v>8</v>
      </c>
      <c r="H6" s="30" t="s">
        <v>9</v>
      </c>
      <c r="I6" s="30" t="s">
        <v>23</v>
      </c>
      <c r="J6" s="30" t="s">
        <v>24</v>
      </c>
      <c r="K6" s="30" t="s">
        <v>25</v>
      </c>
      <c r="L6" s="30" t="s">
        <v>10</v>
      </c>
      <c r="M6" s="33"/>
      <c r="N6" s="28" t="s">
        <v>26</v>
      </c>
      <c r="O6" s="28"/>
      <c r="P6" s="28" t="s">
        <v>28</v>
      </c>
      <c r="Q6" s="28" t="s">
        <v>12</v>
      </c>
      <c r="R6" s="28" t="s">
        <v>13</v>
      </c>
      <c r="S6" s="28" t="s">
        <v>14</v>
      </c>
      <c r="T6" s="29" t="s">
        <v>11</v>
      </c>
      <c r="U6" s="32" t="s">
        <v>29</v>
      </c>
      <c r="V6" s="32" t="s">
        <v>30</v>
      </c>
      <c r="W6" s="33" t="s">
        <v>11</v>
      </c>
      <c r="X6" s="27" t="s">
        <v>16</v>
      </c>
      <c r="Y6" s="24" t="s">
        <v>17</v>
      </c>
      <c r="Z6" s="61"/>
    </row>
    <row r="7" spans="1:26" ht="21" customHeight="1" x14ac:dyDescent="0.3">
      <c r="A7" s="34">
        <v>1</v>
      </c>
      <c r="B7" s="18"/>
      <c r="C7" s="40">
        <v>75</v>
      </c>
      <c r="D7" s="41">
        <v>100</v>
      </c>
      <c r="E7" s="41">
        <v>20</v>
      </c>
      <c r="F7" s="41">
        <v>45</v>
      </c>
      <c r="G7" s="42">
        <v>0</v>
      </c>
      <c r="H7" s="42">
        <v>40</v>
      </c>
      <c r="I7" s="42">
        <v>0</v>
      </c>
      <c r="J7" s="42">
        <v>56</v>
      </c>
      <c r="K7" s="42">
        <v>50</v>
      </c>
      <c r="L7" s="42">
        <v>50</v>
      </c>
      <c r="M7" s="43">
        <f>(G7+H7+I7+J7+K7+L7)/6</f>
        <v>32.666666666666664</v>
      </c>
      <c r="N7" s="42">
        <v>0</v>
      </c>
      <c r="O7" s="42">
        <v>0</v>
      </c>
      <c r="P7" s="42">
        <v>0</v>
      </c>
      <c r="Q7" s="42">
        <v>65</v>
      </c>
      <c r="R7" s="42">
        <v>65</v>
      </c>
      <c r="S7" s="42">
        <v>55</v>
      </c>
      <c r="T7" s="44">
        <f>(N7+O7+P7+Q7+R7+S7)/6</f>
        <v>30.833333333333332</v>
      </c>
      <c r="U7" s="42">
        <v>45</v>
      </c>
      <c r="V7" s="42">
        <v>45</v>
      </c>
      <c r="W7" s="43">
        <f>(U7+V7)/2</f>
        <v>45</v>
      </c>
      <c r="X7" s="45">
        <v>65</v>
      </c>
      <c r="Y7" s="110">
        <f>(C7+D7+E7+F7+M7+T7+W7+X7)/8</f>
        <v>51.6875</v>
      </c>
      <c r="Z7" s="61"/>
    </row>
    <row r="8" spans="1:26" ht="21" customHeight="1" x14ac:dyDescent="0.3">
      <c r="A8" s="22">
        <v>2</v>
      </c>
      <c r="B8" s="17"/>
      <c r="C8" s="47">
        <v>65</v>
      </c>
      <c r="D8" s="48">
        <v>100</v>
      </c>
      <c r="E8" s="48">
        <v>55</v>
      </c>
      <c r="F8" s="48">
        <v>60</v>
      </c>
      <c r="G8" s="49">
        <v>16</v>
      </c>
      <c r="H8" s="49">
        <v>65</v>
      </c>
      <c r="I8" s="49">
        <v>25</v>
      </c>
      <c r="J8" s="49">
        <v>65</v>
      </c>
      <c r="K8" s="49">
        <v>55</v>
      </c>
      <c r="L8" s="49">
        <v>45</v>
      </c>
      <c r="M8" s="43">
        <f t="shared" ref="M8:M24" si="0">(G8+H8+I8+J8+K8+L8)/6</f>
        <v>45.166666666666664</v>
      </c>
      <c r="N8" s="50">
        <v>60</v>
      </c>
      <c r="O8" s="50">
        <v>60</v>
      </c>
      <c r="P8" s="50">
        <v>0</v>
      </c>
      <c r="Q8" s="50">
        <v>91</v>
      </c>
      <c r="R8" s="50">
        <v>75</v>
      </c>
      <c r="S8" s="50">
        <v>100</v>
      </c>
      <c r="T8" s="44">
        <f t="shared" ref="T8:T24" si="1">(N8+O8+P8+Q8+R8+S8)/6</f>
        <v>64.333333333333329</v>
      </c>
      <c r="U8" s="51">
        <v>65</v>
      </c>
      <c r="V8" s="51">
        <v>65</v>
      </c>
      <c r="W8" s="43">
        <f t="shared" ref="W8:W24" si="2">(U8+V8)/2</f>
        <v>65</v>
      </c>
      <c r="X8" s="52">
        <v>100</v>
      </c>
      <c r="Y8" s="46">
        <f>(C7+D7+E7+F7+M7+T7+W7+X7)/8</f>
        <v>51.6875</v>
      </c>
      <c r="Z8" s="61"/>
    </row>
    <row r="9" spans="1:26" ht="21" customHeight="1" x14ac:dyDescent="0.3">
      <c r="A9" s="34">
        <v>3</v>
      </c>
      <c r="B9" s="18"/>
      <c r="C9" s="40">
        <v>100</v>
      </c>
      <c r="D9" s="41">
        <v>100</v>
      </c>
      <c r="E9" s="41">
        <v>100</v>
      </c>
      <c r="F9" s="41">
        <v>100</v>
      </c>
      <c r="G9" s="42">
        <v>75</v>
      </c>
      <c r="H9" s="42">
        <v>100</v>
      </c>
      <c r="I9" s="42">
        <v>100</v>
      </c>
      <c r="J9" s="42">
        <v>100</v>
      </c>
      <c r="K9" s="42">
        <v>66</v>
      </c>
      <c r="L9" s="42">
        <v>45</v>
      </c>
      <c r="M9" s="43">
        <f t="shared" si="0"/>
        <v>81</v>
      </c>
      <c r="N9" s="42">
        <v>65</v>
      </c>
      <c r="O9" s="42">
        <v>0</v>
      </c>
      <c r="P9" s="42">
        <v>0</v>
      </c>
      <c r="Q9" s="42">
        <v>100</v>
      </c>
      <c r="R9" s="42">
        <v>100</v>
      </c>
      <c r="S9" s="42">
        <v>100</v>
      </c>
      <c r="T9" s="44">
        <f t="shared" si="1"/>
        <v>60.833333333333336</v>
      </c>
      <c r="U9" s="42">
        <v>55</v>
      </c>
      <c r="V9" s="42">
        <v>55</v>
      </c>
      <c r="W9" s="43">
        <f t="shared" si="2"/>
        <v>55</v>
      </c>
      <c r="X9" s="45">
        <v>100</v>
      </c>
      <c r="Y9" s="46">
        <f>(C8+D8+E8+F8+M8+T8+W8+X8)/8</f>
        <v>69.3125</v>
      </c>
      <c r="Z9" s="61"/>
    </row>
    <row r="10" spans="1:26" ht="21" customHeight="1" x14ac:dyDescent="0.3">
      <c r="A10" s="22">
        <v>4</v>
      </c>
      <c r="B10" s="17"/>
      <c r="C10" s="47">
        <v>100</v>
      </c>
      <c r="D10" s="48">
        <v>100</v>
      </c>
      <c r="E10" s="48">
        <v>100</v>
      </c>
      <c r="F10" s="48">
        <v>100</v>
      </c>
      <c r="G10" s="49">
        <v>100</v>
      </c>
      <c r="H10" s="49">
        <v>100</v>
      </c>
      <c r="I10" s="49">
        <v>95</v>
      </c>
      <c r="J10" s="49">
        <v>66</v>
      </c>
      <c r="K10" s="49">
        <v>66</v>
      </c>
      <c r="L10" s="49">
        <v>95</v>
      </c>
      <c r="M10" s="43">
        <f t="shared" si="0"/>
        <v>87</v>
      </c>
      <c r="N10" s="50">
        <v>55</v>
      </c>
      <c r="O10" s="50">
        <v>0</v>
      </c>
      <c r="P10" s="50">
        <v>0</v>
      </c>
      <c r="Q10" s="50">
        <v>65</v>
      </c>
      <c r="R10" s="50">
        <v>100</v>
      </c>
      <c r="S10" s="50">
        <v>100</v>
      </c>
      <c r="T10" s="44">
        <f t="shared" si="1"/>
        <v>53.333333333333336</v>
      </c>
      <c r="U10" s="51">
        <v>65</v>
      </c>
      <c r="V10" s="51">
        <v>65</v>
      </c>
      <c r="W10" s="43">
        <f t="shared" si="2"/>
        <v>65</v>
      </c>
      <c r="X10" s="52">
        <v>100</v>
      </c>
      <c r="Y10" s="46">
        <f>(C9+D9+E9+F9+M9+T9+W9+X9)/8</f>
        <v>87.104166666666671</v>
      </c>
      <c r="Z10" s="61"/>
    </row>
    <row r="11" spans="1:26" ht="21" customHeight="1" x14ac:dyDescent="0.3">
      <c r="A11" s="34">
        <v>5</v>
      </c>
      <c r="B11" s="18"/>
      <c r="C11" s="40">
        <v>100</v>
      </c>
      <c r="D11" s="41">
        <v>100</v>
      </c>
      <c r="E11" s="41">
        <v>100</v>
      </c>
      <c r="F11" s="41">
        <v>100</v>
      </c>
      <c r="G11" s="42">
        <v>100</v>
      </c>
      <c r="H11" s="42">
        <v>100</v>
      </c>
      <c r="I11" s="42">
        <v>100</v>
      </c>
      <c r="J11" s="42">
        <v>100</v>
      </c>
      <c r="K11" s="42">
        <v>100</v>
      </c>
      <c r="L11" s="42">
        <v>44</v>
      </c>
      <c r="M11" s="43">
        <f t="shared" si="0"/>
        <v>90.666666666666671</v>
      </c>
      <c r="N11" s="42">
        <v>100</v>
      </c>
      <c r="O11" s="42">
        <v>44</v>
      </c>
      <c r="P11" s="42">
        <v>55</v>
      </c>
      <c r="Q11" s="42">
        <v>18</v>
      </c>
      <c r="R11" s="42">
        <v>100</v>
      </c>
      <c r="S11" s="42">
        <v>95</v>
      </c>
      <c r="T11" s="44">
        <f t="shared" si="1"/>
        <v>68.666666666666671</v>
      </c>
      <c r="U11" s="42">
        <v>66</v>
      </c>
      <c r="V11" s="42">
        <v>66</v>
      </c>
      <c r="W11" s="43">
        <f t="shared" si="2"/>
        <v>66</v>
      </c>
      <c r="X11" s="45">
        <v>100</v>
      </c>
      <c r="Y11" s="46">
        <f>(C10+D10+E10+F10+M10+T10+W10+X10)/8</f>
        <v>88.166666666666671</v>
      </c>
      <c r="Z11" s="61"/>
    </row>
    <row r="12" spans="1:26" ht="21" customHeight="1" x14ac:dyDescent="0.3">
      <c r="A12" s="22">
        <v>6</v>
      </c>
      <c r="B12" s="17"/>
      <c r="C12" s="103">
        <v>100</v>
      </c>
      <c r="D12" s="108">
        <v>100</v>
      </c>
      <c r="E12" s="108">
        <v>100</v>
      </c>
      <c r="F12" s="108">
        <v>100</v>
      </c>
      <c r="G12" s="42">
        <v>50</v>
      </c>
      <c r="H12" s="42">
        <v>27</v>
      </c>
      <c r="I12" s="42">
        <v>100</v>
      </c>
      <c r="J12" s="42">
        <v>100</v>
      </c>
      <c r="K12" s="42">
        <v>19</v>
      </c>
      <c r="L12" s="42">
        <v>100</v>
      </c>
      <c r="M12" s="43">
        <f>(G12+H12+I12+J12+K12+L12)/6</f>
        <v>66</v>
      </c>
      <c r="N12" s="42">
        <v>16</v>
      </c>
      <c r="O12" s="42">
        <v>10</v>
      </c>
      <c r="P12" s="42">
        <v>0</v>
      </c>
      <c r="Q12" s="42">
        <v>0</v>
      </c>
      <c r="R12" s="42">
        <v>100</v>
      </c>
      <c r="S12" s="42">
        <v>100</v>
      </c>
      <c r="T12" s="44">
        <f>(N12+O12+P12+Q12+R12+S12)/6</f>
        <v>37.666666666666664</v>
      </c>
      <c r="U12" s="42">
        <v>66</v>
      </c>
      <c r="V12" s="42">
        <v>66</v>
      </c>
      <c r="W12" s="43">
        <f>(U12+V12)/2</f>
        <v>66</v>
      </c>
      <c r="X12" s="45">
        <v>100</v>
      </c>
      <c r="Y12" s="46">
        <f>(C11+D11+E11+F11+M11+T11+W11+X11)/8</f>
        <v>90.666666666666671</v>
      </c>
      <c r="Z12" s="61"/>
    </row>
    <row r="13" spans="1:26" ht="21" customHeight="1" x14ac:dyDescent="0.3">
      <c r="A13" s="34">
        <v>7</v>
      </c>
      <c r="B13" s="59"/>
      <c r="C13" s="47">
        <v>100</v>
      </c>
      <c r="D13" s="48">
        <v>100</v>
      </c>
      <c r="E13" s="48">
        <v>100</v>
      </c>
      <c r="F13" s="48">
        <v>55</v>
      </c>
      <c r="G13" s="53">
        <v>38</v>
      </c>
      <c r="H13" s="49">
        <v>100</v>
      </c>
      <c r="I13" s="49">
        <v>66</v>
      </c>
      <c r="J13" s="49">
        <v>100</v>
      </c>
      <c r="K13" s="49">
        <v>100</v>
      </c>
      <c r="L13" s="49">
        <v>50</v>
      </c>
      <c r="M13" s="43">
        <f t="shared" si="0"/>
        <v>75.666666666666671</v>
      </c>
      <c r="N13" s="50">
        <v>44</v>
      </c>
      <c r="O13" s="50">
        <v>0</v>
      </c>
      <c r="P13" s="50">
        <v>0</v>
      </c>
      <c r="Q13" s="50">
        <v>100</v>
      </c>
      <c r="R13" s="50">
        <v>100</v>
      </c>
      <c r="S13" s="50">
        <v>100</v>
      </c>
      <c r="T13" s="44">
        <f t="shared" si="1"/>
        <v>57.333333333333336</v>
      </c>
      <c r="U13" s="51">
        <v>67</v>
      </c>
      <c r="V13" s="51">
        <v>67</v>
      </c>
      <c r="W13" s="43">
        <f t="shared" si="2"/>
        <v>67</v>
      </c>
      <c r="X13" s="52">
        <v>100</v>
      </c>
      <c r="Y13" s="46">
        <f t="shared" ref="Y13:Y25" si="3">(C13+D13+E13+F13+M13+T13+W13+X13)/8</f>
        <v>81.875</v>
      </c>
      <c r="Z13" s="61"/>
    </row>
    <row r="14" spans="1:26" ht="21" customHeight="1" x14ac:dyDescent="0.3">
      <c r="A14" s="22">
        <v>8</v>
      </c>
      <c r="B14" s="18"/>
      <c r="C14" s="40">
        <v>100</v>
      </c>
      <c r="D14" s="41">
        <v>100</v>
      </c>
      <c r="E14" s="41">
        <v>100</v>
      </c>
      <c r="F14" s="41">
        <v>100</v>
      </c>
      <c r="G14" s="42">
        <v>11</v>
      </c>
      <c r="H14" s="42">
        <v>38</v>
      </c>
      <c r="I14" s="42">
        <v>88</v>
      </c>
      <c r="J14" s="42">
        <v>33</v>
      </c>
      <c r="K14" s="42">
        <v>33</v>
      </c>
      <c r="L14" s="42">
        <v>100</v>
      </c>
      <c r="M14" s="43">
        <f t="shared" si="0"/>
        <v>50.5</v>
      </c>
      <c r="N14" s="42">
        <v>33</v>
      </c>
      <c r="O14" s="42">
        <v>55</v>
      </c>
      <c r="P14" s="42">
        <v>0</v>
      </c>
      <c r="Q14" s="42">
        <v>61</v>
      </c>
      <c r="R14" s="42">
        <v>77</v>
      </c>
      <c r="S14" s="42">
        <v>100</v>
      </c>
      <c r="T14" s="44">
        <f t="shared" si="1"/>
        <v>54.333333333333336</v>
      </c>
      <c r="U14" s="42">
        <v>60</v>
      </c>
      <c r="V14" s="42">
        <v>66</v>
      </c>
      <c r="W14" s="43">
        <f t="shared" si="2"/>
        <v>63</v>
      </c>
      <c r="X14" s="45">
        <v>100</v>
      </c>
      <c r="Y14" s="46">
        <f t="shared" si="3"/>
        <v>83.479166666666657</v>
      </c>
      <c r="Z14" s="61"/>
    </row>
    <row r="15" spans="1:26" ht="21" customHeight="1" x14ac:dyDescent="0.3">
      <c r="A15" s="34">
        <v>9</v>
      </c>
      <c r="B15" s="17"/>
      <c r="C15" s="47">
        <v>100</v>
      </c>
      <c r="D15" s="48">
        <v>100</v>
      </c>
      <c r="E15" s="48">
        <v>100</v>
      </c>
      <c r="F15" s="48">
        <v>50</v>
      </c>
      <c r="G15" s="49">
        <v>5</v>
      </c>
      <c r="H15" s="49">
        <v>50</v>
      </c>
      <c r="I15" s="49">
        <v>66</v>
      </c>
      <c r="J15" s="49">
        <v>33</v>
      </c>
      <c r="K15" s="49">
        <v>100</v>
      </c>
      <c r="L15" s="49">
        <v>50</v>
      </c>
      <c r="M15" s="43">
        <f t="shared" si="0"/>
        <v>50.666666666666664</v>
      </c>
      <c r="N15" s="50">
        <v>16</v>
      </c>
      <c r="O15" s="50">
        <v>8</v>
      </c>
      <c r="P15" s="50">
        <v>0</v>
      </c>
      <c r="Q15" s="50">
        <v>100</v>
      </c>
      <c r="R15" s="50">
        <v>100</v>
      </c>
      <c r="S15" s="50">
        <v>100</v>
      </c>
      <c r="T15" s="44">
        <f t="shared" si="1"/>
        <v>54</v>
      </c>
      <c r="U15" s="51">
        <v>66</v>
      </c>
      <c r="V15" s="51">
        <v>66</v>
      </c>
      <c r="W15" s="43">
        <f t="shared" si="2"/>
        <v>66</v>
      </c>
      <c r="X15" s="52">
        <v>100</v>
      </c>
      <c r="Y15" s="46">
        <f t="shared" si="3"/>
        <v>77.583333333333343</v>
      </c>
      <c r="Z15" s="61"/>
    </row>
    <row r="16" spans="1:26" ht="21" customHeight="1" x14ac:dyDescent="0.3">
      <c r="A16" s="22">
        <v>10</v>
      </c>
      <c r="B16" s="17"/>
      <c r="C16" s="47">
        <v>66</v>
      </c>
      <c r="D16" s="48">
        <v>100</v>
      </c>
      <c r="E16" s="48">
        <v>46</v>
      </c>
      <c r="F16" s="48">
        <v>70</v>
      </c>
      <c r="G16" s="49">
        <v>16</v>
      </c>
      <c r="H16" s="49">
        <v>55</v>
      </c>
      <c r="I16" s="49">
        <v>0</v>
      </c>
      <c r="J16" s="49">
        <v>66</v>
      </c>
      <c r="K16" s="49">
        <v>66</v>
      </c>
      <c r="L16" s="49">
        <v>37</v>
      </c>
      <c r="M16" s="43">
        <f>(G16+H16+I16+J16+K16+L16)/6</f>
        <v>40</v>
      </c>
      <c r="N16" s="50">
        <v>50</v>
      </c>
      <c r="O16" s="50">
        <v>0</v>
      </c>
      <c r="P16" s="50">
        <v>0</v>
      </c>
      <c r="Q16" s="50">
        <v>83</v>
      </c>
      <c r="R16" s="50">
        <v>86</v>
      </c>
      <c r="S16" s="50">
        <v>100</v>
      </c>
      <c r="T16" s="44">
        <f t="shared" si="1"/>
        <v>53.166666666666664</v>
      </c>
      <c r="U16" s="51">
        <v>55</v>
      </c>
      <c r="V16" s="51">
        <v>55</v>
      </c>
      <c r="W16" s="43">
        <f t="shared" si="2"/>
        <v>55</v>
      </c>
      <c r="X16" s="52">
        <v>100</v>
      </c>
      <c r="Y16" s="46">
        <f t="shared" si="3"/>
        <v>66.270833333333343</v>
      </c>
      <c r="Z16" s="61"/>
    </row>
    <row r="17" spans="1:26" ht="21" customHeight="1" x14ac:dyDescent="0.3">
      <c r="A17" s="34">
        <v>11</v>
      </c>
      <c r="B17" s="35"/>
      <c r="C17" s="40">
        <v>100</v>
      </c>
      <c r="D17" s="41">
        <v>100</v>
      </c>
      <c r="E17" s="41">
        <v>100</v>
      </c>
      <c r="F17" s="41">
        <v>33</v>
      </c>
      <c r="G17" s="42">
        <v>0</v>
      </c>
      <c r="H17" s="42">
        <v>11</v>
      </c>
      <c r="I17" s="42">
        <v>0</v>
      </c>
      <c r="J17" s="42">
        <v>0</v>
      </c>
      <c r="K17" s="42">
        <v>0</v>
      </c>
      <c r="L17" s="42">
        <v>30</v>
      </c>
      <c r="M17" s="43">
        <f t="shared" si="0"/>
        <v>6.833333333333333</v>
      </c>
      <c r="N17" s="42">
        <v>25</v>
      </c>
      <c r="O17" s="42">
        <v>0</v>
      </c>
      <c r="P17" s="42">
        <v>0</v>
      </c>
      <c r="Q17" s="42">
        <v>35</v>
      </c>
      <c r="R17" s="42">
        <v>50</v>
      </c>
      <c r="S17" s="42">
        <v>100</v>
      </c>
      <c r="T17" s="44">
        <f t="shared" si="1"/>
        <v>35</v>
      </c>
      <c r="U17" s="42">
        <v>55</v>
      </c>
      <c r="V17" s="42">
        <v>55</v>
      </c>
      <c r="W17" s="43">
        <f t="shared" si="2"/>
        <v>55</v>
      </c>
      <c r="X17" s="45">
        <v>100</v>
      </c>
      <c r="Y17" s="46">
        <f t="shared" si="3"/>
        <v>66.229166666666657</v>
      </c>
      <c r="Z17" s="61"/>
    </row>
    <row r="18" spans="1:26" ht="21" customHeight="1" x14ac:dyDescent="0.3">
      <c r="A18" s="22">
        <v>12</v>
      </c>
      <c r="B18" s="23"/>
      <c r="C18" s="47">
        <v>100</v>
      </c>
      <c r="D18" s="48">
        <v>100</v>
      </c>
      <c r="E18" s="48">
        <v>100</v>
      </c>
      <c r="F18" s="48">
        <v>44</v>
      </c>
      <c r="G18" s="49">
        <v>54</v>
      </c>
      <c r="H18" s="49">
        <v>100</v>
      </c>
      <c r="I18" s="49">
        <v>100</v>
      </c>
      <c r="J18" s="49">
        <v>0</v>
      </c>
      <c r="K18" s="49">
        <v>45</v>
      </c>
      <c r="L18" s="49">
        <v>45</v>
      </c>
      <c r="M18" s="43">
        <f t="shared" si="0"/>
        <v>57.333333333333336</v>
      </c>
      <c r="N18" s="50">
        <v>0</v>
      </c>
      <c r="O18" s="50">
        <v>0</v>
      </c>
      <c r="P18" s="50">
        <v>0</v>
      </c>
      <c r="Q18" s="50">
        <v>100</v>
      </c>
      <c r="R18" s="50">
        <v>100</v>
      </c>
      <c r="S18" s="50">
        <v>100</v>
      </c>
      <c r="T18" s="44">
        <f t="shared" si="1"/>
        <v>50</v>
      </c>
      <c r="U18" s="51">
        <v>55</v>
      </c>
      <c r="V18" s="51">
        <v>55</v>
      </c>
      <c r="W18" s="43">
        <f t="shared" si="2"/>
        <v>55</v>
      </c>
      <c r="X18" s="52">
        <v>100</v>
      </c>
      <c r="Y18" s="46">
        <f t="shared" si="3"/>
        <v>75.791666666666657</v>
      </c>
      <c r="Z18" s="61"/>
    </row>
    <row r="19" spans="1:26" ht="21" customHeight="1" x14ac:dyDescent="0.3">
      <c r="A19" s="34">
        <v>13</v>
      </c>
      <c r="B19" s="35"/>
      <c r="C19" s="40">
        <v>100</v>
      </c>
      <c r="D19" s="41">
        <v>100</v>
      </c>
      <c r="E19" s="41">
        <v>100</v>
      </c>
      <c r="F19" s="41">
        <v>66</v>
      </c>
      <c r="G19" s="42">
        <v>0</v>
      </c>
      <c r="H19" s="42">
        <v>100</v>
      </c>
      <c r="I19" s="42">
        <v>100</v>
      </c>
      <c r="J19" s="42">
        <v>0</v>
      </c>
      <c r="K19" s="42">
        <v>45</v>
      </c>
      <c r="L19" s="42">
        <v>50</v>
      </c>
      <c r="M19" s="43">
        <f t="shared" si="0"/>
        <v>49.166666666666664</v>
      </c>
      <c r="N19" s="42">
        <v>0</v>
      </c>
      <c r="O19" s="42">
        <v>0</v>
      </c>
      <c r="P19" s="42">
        <v>0</v>
      </c>
      <c r="Q19" s="42">
        <v>100</v>
      </c>
      <c r="R19" s="42">
        <v>86</v>
      </c>
      <c r="S19" s="42">
        <v>100</v>
      </c>
      <c r="T19" s="44">
        <f t="shared" si="1"/>
        <v>47.666666666666664</v>
      </c>
      <c r="U19" s="42">
        <v>55</v>
      </c>
      <c r="V19" s="42">
        <v>55</v>
      </c>
      <c r="W19" s="43">
        <f t="shared" si="2"/>
        <v>55</v>
      </c>
      <c r="X19" s="45">
        <v>100</v>
      </c>
      <c r="Y19" s="46">
        <f t="shared" si="3"/>
        <v>77.229166666666671</v>
      </c>
      <c r="Z19" s="61"/>
    </row>
    <row r="20" spans="1:26" ht="21" customHeight="1" x14ac:dyDescent="0.3">
      <c r="A20" s="22">
        <v>14</v>
      </c>
      <c r="B20" s="23"/>
      <c r="C20" s="47">
        <v>100</v>
      </c>
      <c r="D20" s="48">
        <v>100</v>
      </c>
      <c r="E20" s="48">
        <v>100</v>
      </c>
      <c r="F20" s="48">
        <v>61</v>
      </c>
      <c r="G20" s="49">
        <v>25</v>
      </c>
      <c r="H20" s="49">
        <v>25</v>
      </c>
      <c r="I20" s="49">
        <v>25</v>
      </c>
      <c r="J20" s="49">
        <v>41</v>
      </c>
      <c r="K20" s="49">
        <v>100</v>
      </c>
      <c r="L20" s="49">
        <v>100</v>
      </c>
      <c r="M20" s="43">
        <f t="shared" si="0"/>
        <v>52.666666666666664</v>
      </c>
      <c r="N20" s="50">
        <v>100</v>
      </c>
      <c r="O20" s="50">
        <v>73</v>
      </c>
      <c r="P20" s="50">
        <v>0</v>
      </c>
      <c r="Q20" s="50">
        <v>95</v>
      </c>
      <c r="R20" s="50">
        <v>80</v>
      </c>
      <c r="S20" s="50">
        <v>100</v>
      </c>
      <c r="T20" s="44">
        <f t="shared" si="1"/>
        <v>74.666666666666671</v>
      </c>
      <c r="U20" s="51">
        <v>66</v>
      </c>
      <c r="V20" s="51">
        <v>66</v>
      </c>
      <c r="W20" s="43">
        <f t="shared" si="2"/>
        <v>66</v>
      </c>
      <c r="X20" s="52">
        <v>100</v>
      </c>
      <c r="Y20" s="46">
        <f t="shared" si="3"/>
        <v>81.791666666666671</v>
      </c>
      <c r="Z20" s="61"/>
    </row>
    <row r="21" spans="1:26" ht="21" customHeight="1" x14ac:dyDescent="0.3">
      <c r="A21" s="34">
        <v>15</v>
      </c>
      <c r="B21" s="35"/>
      <c r="C21" s="40">
        <v>100</v>
      </c>
      <c r="D21" s="41">
        <v>100</v>
      </c>
      <c r="E21" s="41">
        <v>100</v>
      </c>
      <c r="F21" s="41">
        <v>100</v>
      </c>
      <c r="G21" s="42">
        <v>100</v>
      </c>
      <c r="H21" s="42">
        <v>56</v>
      </c>
      <c r="I21" s="42">
        <v>100</v>
      </c>
      <c r="J21" s="42">
        <v>100</v>
      </c>
      <c r="K21" s="42">
        <v>100</v>
      </c>
      <c r="L21" s="54">
        <v>95</v>
      </c>
      <c r="M21" s="43">
        <f t="shared" si="0"/>
        <v>91.833333333333329</v>
      </c>
      <c r="N21" s="42">
        <v>45</v>
      </c>
      <c r="O21" s="42">
        <v>16</v>
      </c>
      <c r="P21" s="42">
        <v>0</v>
      </c>
      <c r="Q21" s="42">
        <v>95</v>
      </c>
      <c r="R21" s="42">
        <v>100</v>
      </c>
      <c r="S21" s="42">
        <v>100</v>
      </c>
      <c r="T21" s="44">
        <f t="shared" si="1"/>
        <v>59.333333333333336</v>
      </c>
      <c r="U21" s="42">
        <v>66</v>
      </c>
      <c r="V21" s="42">
        <v>66</v>
      </c>
      <c r="W21" s="43">
        <f t="shared" si="2"/>
        <v>66</v>
      </c>
      <c r="X21" s="45">
        <v>100</v>
      </c>
      <c r="Y21" s="46">
        <f t="shared" si="3"/>
        <v>89.645833333333329</v>
      </c>
      <c r="Z21" s="61"/>
    </row>
    <row r="22" spans="1:26" ht="22.5" customHeight="1" x14ac:dyDescent="0.3">
      <c r="A22" s="109">
        <v>16</v>
      </c>
      <c r="B22" s="17"/>
      <c r="C22" s="47">
        <v>100</v>
      </c>
      <c r="D22" s="48">
        <v>100</v>
      </c>
      <c r="E22" s="48">
        <v>100</v>
      </c>
      <c r="F22" s="48">
        <v>65</v>
      </c>
      <c r="G22" s="49">
        <v>100</v>
      </c>
      <c r="H22" s="49">
        <v>65</v>
      </c>
      <c r="I22" s="49">
        <v>70</v>
      </c>
      <c r="J22" s="49">
        <v>55</v>
      </c>
      <c r="K22" s="49">
        <v>75</v>
      </c>
      <c r="L22" s="49">
        <v>55</v>
      </c>
      <c r="M22" s="43">
        <f t="shared" si="0"/>
        <v>70</v>
      </c>
      <c r="N22" s="50">
        <v>45</v>
      </c>
      <c r="O22" s="50">
        <v>0</v>
      </c>
      <c r="P22" s="50">
        <v>83</v>
      </c>
      <c r="Q22" s="50">
        <v>100</v>
      </c>
      <c r="R22" s="50">
        <v>100</v>
      </c>
      <c r="S22" s="50">
        <v>55</v>
      </c>
      <c r="T22" s="44">
        <f t="shared" si="1"/>
        <v>63.833333333333336</v>
      </c>
      <c r="U22" s="51">
        <v>45</v>
      </c>
      <c r="V22" s="51">
        <v>45</v>
      </c>
      <c r="W22" s="43">
        <f t="shared" si="2"/>
        <v>45</v>
      </c>
      <c r="X22" s="52">
        <v>100</v>
      </c>
      <c r="Y22" s="46">
        <f t="shared" si="3"/>
        <v>80.479166666666657</v>
      </c>
      <c r="Z22" s="61"/>
    </row>
    <row r="23" spans="1:26" ht="21.75" customHeight="1" x14ac:dyDescent="0.3">
      <c r="A23" s="99">
        <v>17</v>
      </c>
      <c r="B23" s="18"/>
      <c r="C23" s="40">
        <v>100</v>
      </c>
      <c r="D23" s="41">
        <v>100</v>
      </c>
      <c r="E23" s="41">
        <v>15</v>
      </c>
      <c r="F23" s="41">
        <v>45</v>
      </c>
      <c r="G23" s="42">
        <v>10</v>
      </c>
      <c r="H23" s="42">
        <v>100</v>
      </c>
      <c r="I23" s="42">
        <v>100</v>
      </c>
      <c r="J23" s="42">
        <v>100</v>
      </c>
      <c r="K23" s="42">
        <v>100</v>
      </c>
      <c r="L23" s="42">
        <v>10</v>
      </c>
      <c r="M23" s="43">
        <f t="shared" si="0"/>
        <v>70</v>
      </c>
      <c r="N23" s="42">
        <v>0</v>
      </c>
      <c r="O23" s="42">
        <v>0</v>
      </c>
      <c r="P23" s="42">
        <v>0</v>
      </c>
      <c r="Q23" s="42">
        <v>0</v>
      </c>
      <c r="R23" s="42">
        <v>100</v>
      </c>
      <c r="S23" s="42">
        <v>100</v>
      </c>
      <c r="T23" s="44">
        <f t="shared" si="1"/>
        <v>33.333333333333336</v>
      </c>
      <c r="U23" s="42">
        <v>25</v>
      </c>
      <c r="V23" s="42">
        <v>25</v>
      </c>
      <c r="W23" s="43">
        <f t="shared" si="2"/>
        <v>25</v>
      </c>
      <c r="X23" s="45">
        <v>100</v>
      </c>
      <c r="Y23" s="46">
        <f t="shared" si="3"/>
        <v>61.041666666666664</v>
      </c>
      <c r="Z23" s="61"/>
    </row>
    <row r="24" spans="1:26" ht="21.75" customHeight="1" x14ac:dyDescent="0.3">
      <c r="A24" s="99">
        <v>18</v>
      </c>
      <c r="B24" s="102"/>
      <c r="C24" s="103">
        <v>100</v>
      </c>
      <c r="D24" s="103">
        <v>100</v>
      </c>
      <c r="E24" s="103">
        <v>60</v>
      </c>
      <c r="F24" s="103">
        <v>38</v>
      </c>
      <c r="G24" s="104">
        <v>100</v>
      </c>
      <c r="H24" s="104">
        <v>100</v>
      </c>
      <c r="I24" s="104">
        <v>100</v>
      </c>
      <c r="J24" s="104">
        <v>40</v>
      </c>
      <c r="K24" s="104">
        <v>66</v>
      </c>
      <c r="L24" s="104">
        <v>66</v>
      </c>
      <c r="M24" s="43">
        <f t="shared" si="0"/>
        <v>78.666666666666671</v>
      </c>
      <c r="N24" s="105">
        <v>50</v>
      </c>
      <c r="O24" s="105">
        <v>100</v>
      </c>
      <c r="P24" s="105">
        <v>0</v>
      </c>
      <c r="Q24" s="105">
        <v>75</v>
      </c>
      <c r="R24" s="105">
        <v>100</v>
      </c>
      <c r="S24" s="105">
        <v>93</v>
      </c>
      <c r="T24" s="101">
        <f t="shared" si="1"/>
        <v>69.666666666666671</v>
      </c>
      <c r="U24" s="106">
        <v>53</v>
      </c>
      <c r="V24" s="106">
        <v>53</v>
      </c>
      <c r="W24" s="100">
        <f t="shared" si="2"/>
        <v>53</v>
      </c>
      <c r="X24" s="107">
        <v>66</v>
      </c>
      <c r="Y24" s="46">
        <f t="shared" si="3"/>
        <v>70.666666666666671</v>
      </c>
      <c r="Z24" s="61"/>
    </row>
    <row r="25" spans="1:26" ht="21" customHeight="1" x14ac:dyDescent="0.3">
      <c r="A25" s="25"/>
      <c r="B25" s="19" t="s">
        <v>31</v>
      </c>
      <c r="C25" s="55">
        <f t="shared" ref="C25:K25" si="4">AVERAGE(C7:C24)</f>
        <v>94.777777777777771</v>
      </c>
      <c r="D25" s="55">
        <f t="shared" si="4"/>
        <v>100</v>
      </c>
      <c r="E25" s="55">
        <f t="shared" si="4"/>
        <v>83.111111111111114</v>
      </c>
      <c r="F25" s="55">
        <f t="shared" si="4"/>
        <v>68.444444444444443</v>
      </c>
      <c r="G25" s="55">
        <f t="shared" si="4"/>
        <v>44.444444444444443</v>
      </c>
      <c r="H25" s="55">
        <f t="shared" si="4"/>
        <v>68.444444444444443</v>
      </c>
      <c r="I25" s="55">
        <f t="shared" si="4"/>
        <v>68.611111111111114</v>
      </c>
      <c r="J25" s="55">
        <f t="shared" si="4"/>
        <v>58.611111111111114</v>
      </c>
      <c r="K25" s="55">
        <f t="shared" si="4"/>
        <v>65.888888888888886</v>
      </c>
      <c r="L25" s="55">
        <f t="shared" ref="L25:M25" si="5">AVERAGE(L7:L23)</f>
        <v>58.882352941176471</v>
      </c>
      <c r="M25" s="55">
        <f t="shared" si="5"/>
        <v>59.833333333333336</v>
      </c>
      <c r="N25" s="55">
        <f t="shared" ref="N25:X25" si="6">AVERAGE(N7:N24)</f>
        <v>39.111111111111114</v>
      </c>
      <c r="O25" s="55">
        <f t="shared" si="6"/>
        <v>20.333333333333332</v>
      </c>
      <c r="P25" s="55">
        <f t="shared" si="6"/>
        <v>7.666666666666667</v>
      </c>
      <c r="Q25" s="55">
        <f t="shared" si="6"/>
        <v>71.277777777777771</v>
      </c>
      <c r="R25" s="55">
        <f t="shared" si="6"/>
        <v>89.944444444444443</v>
      </c>
      <c r="S25" s="55">
        <f t="shared" si="6"/>
        <v>94.333333333333329</v>
      </c>
      <c r="T25" s="55">
        <f t="shared" si="6"/>
        <v>53.777777777777779</v>
      </c>
      <c r="U25" s="55">
        <f t="shared" si="6"/>
        <v>57.222222222222221</v>
      </c>
      <c r="V25" s="55">
        <f t="shared" si="6"/>
        <v>57.555555555555557</v>
      </c>
      <c r="W25" s="55">
        <f t="shared" si="6"/>
        <v>57.388888888888886</v>
      </c>
      <c r="X25" s="55">
        <f t="shared" si="6"/>
        <v>96.166666666666671</v>
      </c>
      <c r="Y25" s="46">
        <f t="shared" si="3"/>
        <v>76.6875</v>
      </c>
      <c r="Z25" s="61"/>
    </row>
    <row r="26" spans="1:26" ht="21" customHeight="1" x14ac:dyDescent="0.35"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98" t="s">
        <v>21</v>
      </c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58"/>
    </row>
    <row r="27" spans="1:26" ht="21" customHeight="1" x14ac:dyDescent="0.35"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</row>
    <row r="28" spans="1:26" ht="21" customHeight="1" x14ac:dyDescent="0.35"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</row>
    <row r="29" spans="1:26" ht="21" customHeight="1" x14ac:dyDescent="0.25"/>
    <row r="30" spans="1:26" ht="21" customHeight="1" x14ac:dyDescent="0.25"/>
  </sheetData>
  <mergeCells count="15">
    <mergeCell ref="C3:Y3"/>
    <mergeCell ref="D1:U1"/>
    <mergeCell ref="E2:S2"/>
    <mergeCell ref="A4:A6"/>
    <mergeCell ref="B4:B5"/>
    <mergeCell ref="C4:C5"/>
    <mergeCell ref="D4:D5"/>
    <mergeCell ref="E4:E5"/>
    <mergeCell ref="F4:F5"/>
    <mergeCell ref="G4:M4"/>
    <mergeCell ref="N4:T4"/>
    <mergeCell ref="U4:W4"/>
    <mergeCell ref="G5:M5"/>
    <mergeCell ref="N5:T5"/>
    <mergeCell ref="U5:W5"/>
  </mergeCells>
  <pageMargins left="0.7" right="0.7" top="0.75" bottom="0.75" header="0.3" footer="0.3"/>
  <pageSetup paperSize="9" scale="60" fitToWidth="0" fitToHeight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7"/>
  <sheetViews>
    <sheetView tabSelected="1" view="pageLayout" zoomScale="70" zoomScaleNormal="80" zoomScalePageLayoutView="70" workbookViewId="0">
      <selection activeCell="B7" sqref="B7:B21"/>
    </sheetView>
  </sheetViews>
  <sheetFormatPr defaultRowHeight="15" x14ac:dyDescent="0.25"/>
  <cols>
    <col min="1" max="1" width="6.28515625" customWidth="1"/>
    <col min="2" max="2" width="23.140625" customWidth="1"/>
    <col min="3" max="3" width="6.5703125" customWidth="1"/>
    <col min="4" max="4" width="6.7109375" customWidth="1"/>
    <col min="5" max="5" width="7.140625" customWidth="1"/>
    <col min="6" max="6" width="5.5703125" customWidth="1"/>
    <col min="7" max="7" width="9.7109375" customWidth="1"/>
    <col min="8" max="8" width="6.5703125" customWidth="1"/>
    <col min="9" max="10" width="6.28515625" customWidth="1"/>
    <col min="11" max="12" width="6.85546875" customWidth="1"/>
    <col min="13" max="13" width="7.140625" customWidth="1"/>
    <col min="14" max="14" width="7.5703125" customWidth="1"/>
    <col min="15" max="15" width="7.85546875" customWidth="1"/>
    <col min="16" max="16" width="6.42578125" customWidth="1"/>
    <col min="17" max="17" width="7.7109375" customWidth="1"/>
    <col min="18" max="18" width="5.7109375" customWidth="1"/>
    <col min="19" max="19" width="6.42578125" customWidth="1"/>
    <col min="20" max="20" width="7.140625" customWidth="1"/>
    <col min="21" max="21" width="7.5703125" customWidth="1"/>
    <col min="22" max="22" width="9" customWidth="1"/>
    <col min="23" max="23" width="7.7109375" customWidth="1"/>
    <col min="24" max="24" width="7" customWidth="1"/>
    <col min="25" max="25" width="8.28515625" customWidth="1"/>
  </cols>
  <sheetData>
    <row r="1" spans="1:26" ht="18.75" x14ac:dyDescent="0.3">
      <c r="D1" s="228" t="s">
        <v>19</v>
      </c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228"/>
      <c r="R1" s="228"/>
      <c r="S1" s="228"/>
      <c r="T1" s="228"/>
      <c r="U1" s="228"/>
    </row>
    <row r="2" spans="1:26" ht="18.75" x14ac:dyDescent="0.3">
      <c r="D2" s="59"/>
      <c r="E2" s="228" t="s">
        <v>22</v>
      </c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59"/>
      <c r="U2" s="59"/>
    </row>
    <row r="3" spans="1:26" ht="21" x14ac:dyDescent="0.35">
      <c r="E3" s="57" t="s">
        <v>34</v>
      </c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8"/>
      <c r="U3" s="58"/>
      <c r="V3" s="58"/>
      <c r="W3" s="58"/>
      <c r="X3" s="58"/>
    </row>
    <row r="4" spans="1:26" ht="21" thickBot="1" x14ac:dyDescent="0.35">
      <c r="A4" s="227"/>
      <c r="B4" s="235">
        <v>1</v>
      </c>
      <c r="C4" s="235">
        <v>2</v>
      </c>
      <c r="D4" s="235"/>
      <c r="E4" s="235">
        <v>4</v>
      </c>
      <c r="F4" s="235">
        <v>5</v>
      </c>
      <c r="G4" s="229">
        <v>6</v>
      </c>
      <c r="H4" s="229"/>
      <c r="I4" s="229"/>
      <c r="J4" s="229"/>
      <c r="K4" s="229"/>
      <c r="L4" s="229"/>
      <c r="M4" s="229"/>
      <c r="N4" s="229">
        <v>7</v>
      </c>
      <c r="O4" s="229"/>
      <c r="P4" s="229"/>
      <c r="Q4" s="229"/>
      <c r="R4" s="229"/>
      <c r="S4" s="229"/>
      <c r="T4" s="229"/>
      <c r="U4" s="229">
        <v>8</v>
      </c>
      <c r="V4" s="229"/>
      <c r="W4" s="229"/>
      <c r="X4" s="60">
        <v>9</v>
      </c>
      <c r="Y4" s="60">
        <v>10</v>
      </c>
      <c r="Z4" s="61"/>
    </row>
    <row r="5" spans="1:26" ht="28.5" customHeight="1" thickBot="1" x14ac:dyDescent="0.35">
      <c r="A5" s="227"/>
      <c r="B5" s="235"/>
      <c r="C5" s="235"/>
      <c r="D5" s="235"/>
      <c r="E5" s="235"/>
      <c r="F5" s="236"/>
      <c r="G5" s="233" t="s">
        <v>0</v>
      </c>
      <c r="H5" s="234"/>
      <c r="I5" s="234"/>
      <c r="J5" s="234"/>
      <c r="K5" s="234"/>
      <c r="L5" s="234"/>
      <c r="M5" s="234"/>
      <c r="N5" s="230" t="s">
        <v>1</v>
      </c>
      <c r="O5" s="231"/>
      <c r="P5" s="231"/>
      <c r="Q5" s="231"/>
      <c r="R5" s="231"/>
      <c r="S5" s="231"/>
      <c r="T5" s="232"/>
      <c r="U5" s="230" t="s">
        <v>2</v>
      </c>
      <c r="V5" s="231"/>
      <c r="W5" s="232"/>
      <c r="X5" s="62"/>
      <c r="Y5" s="63"/>
      <c r="Z5" s="61"/>
    </row>
    <row r="6" spans="1:26" ht="258.75" customHeight="1" x14ac:dyDescent="0.3">
      <c r="A6" s="227"/>
      <c r="B6" s="64" t="s">
        <v>3</v>
      </c>
      <c r="C6" s="65" t="s">
        <v>4</v>
      </c>
      <c r="D6" s="66" t="s">
        <v>5</v>
      </c>
      <c r="E6" s="65" t="s">
        <v>6</v>
      </c>
      <c r="F6" s="65" t="s">
        <v>7</v>
      </c>
      <c r="G6" s="67" t="s">
        <v>8</v>
      </c>
      <c r="H6" s="67" t="s">
        <v>9</v>
      </c>
      <c r="I6" s="67" t="s">
        <v>23</v>
      </c>
      <c r="J6" s="67" t="s">
        <v>24</v>
      </c>
      <c r="K6" s="67" t="s">
        <v>25</v>
      </c>
      <c r="L6" s="67" t="s">
        <v>10</v>
      </c>
      <c r="M6" s="68"/>
      <c r="N6" s="69" t="s">
        <v>26</v>
      </c>
      <c r="O6" s="69"/>
      <c r="P6" s="69" t="s">
        <v>28</v>
      </c>
      <c r="Q6" s="69" t="s">
        <v>12</v>
      </c>
      <c r="R6" s="69" t="s">
        <v>13</v>
      </c>
      <c r="S6" s="69" t="s">
        <v>14</v>
      </c>
      <c r="T6" s="70" t="s">
        <v>11</v>
      </c>
      <c r="U6" s="71" t="s">
        <v>29</v>
      </c>
      <c r="V6" s="71" t="s">
        <v>30</v>
      </c>
      <c r="W6" s="68" t="s">
        <v>11</v>
      </c>
      <c r="X6" s="65" t="s">
        <v>16</v>
      </c>
      <c r="Y6" s="72" t="s">
        <v>17</v>
      </c>
      <c r="Z6" s="61"/>
    </row>
    <row r="7" spans="1:26" ht="21" customHeight="1" x14ac:dyDescent="0.3">
      <c r="A7" s="94">
        <v>1</v>
      </c>
      <c r="B7" s="73"/>
      <c r="C7" s="74"/>
      <c r="D7" s="75"/>
      <c r="E7" s="75"/>
      <c r="F7" s="75"/>
      <c r="G7" s="76"/>
      <c r="H7" s="76"/>
      <c r="I7" s="76"/>
      <c r="J7" s="76"/>
      <c r="K7" s="76"/>
      <c r="L7" s="76"/>
      <c r="M7" s="77">
        <f>(G7+H7+I7+J7+K7+L7)/6</f>
        <v>0</v>
      </c>
      <c r="N7" s="76"/>
      <c r="O7" s="76"/>
      <c r="P7" s="76"/>
      <c r="Q7" s="76"/>
      <c r="R7" s="76"/>
      <c r="S7" s="76"/>
      <c r="T7" s="78">
        <f>(N7+O7+P7+Q7+R7+S7)/6</f>
        <v>0</v>
      </c>
      <c r="U7" s="76"/>
      <c r="V7" s="76"/>
      <c r="W7" s="77">
        <f>(U7+V7)/2</f>
        <v>0</v>
      </c>
      <c r="X7" s="79"/>
      <c r="Y7" s="80">
        <f>(C7+D7+E7+F7+M7+T7+W7+X7)/8</f>
        <v>0</v>
      </c>
      <c r="Z7" s="61"/>
    </row>
    <row r="8" spans="1:26" ht="21" customHeight="1" x14ac:dyDescent="0.3">
      <c r="A8" s="95">
        <v>2</v>
      </c>
      <c r="B8" s="81"/>
      <c r="C8" s="82"/>
      <c r="D8" s="83"/>
      <c r="E8" s="83"/>
      <c r="F8" s="83"/>
      <c r="G8" s="84"/>
      <c r="H8" s="84"/>
      <c r="I8" s="84"/>
      <c r="J8" s="84"/>
      <c r="K8" s="84"/>
      <c r="L8" s="84"/>
      <c r="M8" s="77">
        <f t="shared" ref="M8:M21" si="0">(G8+H8+I8+J8+K8+L8)/6</f>
        <v>0</v>
      </c>
      <c r="N8" s="85"/>
      <c r="O8" s="85"/>
      <c r="P8" s="85"/>
      <c r="Q8" s="85"/>
      <c r="R8" s="85"/>
      <c r="S8" s="85"/>
      <c r="T8" s="78">
        <f t="shared" ref="T8:T21" si="1">(N8+O8+P8+Q8+R8+S8)/6</f>
        <v>0</v>
      </c>
      <c r="U8" s="86"/>
      <c r="V8" s="86"/>
      <c r="W8" s="77">
        <f t="shared" ref="W8:W21" si="2">(U8+V8)/2</f>
        <v>0</v>
      </c>
      <c r="X8" s="87"/>
      <c r="Y8" s="80">
        <f t="shared" ref="Y8:Y22" si="3">(C8+D8+E8+F8+M8+T8+W8+X8)/8</f>
        <v>0</v>
      </c>
      <c r="Z8" s="61"/>
    </row>
    <row r="9" spans="1:26" ht="21" customHeight="1" x14ac:dyDescent="0.3">
      <c r="A9" s="94">
        <v>3</v>
      </c>
      <c r="B9" s="73"/>
      <c r="C9" s="74"/>
      <c r="D9" s="75"/>
      <c r="E9" s="75"/>
      <c r="F9" s="75"/>
      <c r="G9" s="76"/>
      <c r="H9" s="76"/>
      <c r="I9" s="76"/>
      <c r="J9" s="76"/>
      <c r="K9" s="76"/>
      <c r="L9" s="76"/>
      <c r="M9" s="77">
        <f t="shared" si="0"/>
        <v>0</v>
      </c>
      <c r="N9" s="76"/>
      <c r="O9" s="76"/>
      <c r="P9" s="76"/>
      <c r="Q9" s="76"/>
      <c r="R9" s="76"/>
      <c r="S9" s="76"/>
      <c r="T9" s="78">
        <f t="shared" si="1"/>
        <v>0</v>
      </c>
      <c r="U9" s="76"/>
      <c r="V9" s="76"/>
      <c r="W9" s="77">
        <f t="shared" si="2"/>
        <v>0</v>
      </c>
      <c r="X9" s="79"/>
      <c r="Y9" s="80">
        <f t="shared" si="3"/>
        <v>0</v>
      </c>
      <c r="Z9" s="61"/>
    </row>
    <row r="10" spans="1:26" ht="21" customHeight="1" x14ac:dyDescent="0.3">
      <c r="A10" s="95">
        <v>4</v>
      </c>
      <c r="B10" s="81"/>
      <c r="C10" s="82"/>
      <c r="D10" s="83"/>
      <c r="E10" s="83"/>
      <c r="F10" s="83"/>
      <c r="G10" s="84"/>
      <c r="H10" s="84"/>
      <c r="I10" s="84"/>
      <c r="J10" s="84"/>
      <c r="K10" s="84"/>
      <c r="L10" s="84"/>
      <c r="M10" s="77">
        <f t="shared" si="0"/>
        <v>0</v>
      </c>
      <c r="N10" s="85"/>
      <c r="O10" s="85"/>
      <c r="P10" s="85"/>
      <c r="Q10" s="85"/>
      <c r="R10" s="85"/>
      <c r="S10" s="85"/>
      <c r="T10" s="78">
        <f t="shared" si="1"/>
        <v>0</v>
      </c>
      <c r="U10" s="86"/>
      <c r="V10" s="86"/>
      <c r="W10" s="77">
        <f t="shared" si="2"/>
        <v>0</v>
      </c>
      <c r="X10" s="87"/>
      <c r="Y10" s="80">
        <f t="shared" si="3"/>
        <v>0</v>
      </c>
      <c r="Z10" s="61"/>
    </row>
    <row r="11" spans="1:26" ht="21" customHeight="1" x14ac:dyDescent="0.3">
      <c r="A11" s="94">
        <v>5</v>
      </c>
      <c r="B11" s="73"/>
      <c r="C11" s="74"/>
      <c r="D11" s="75"/>
      <c r="E11" s="75"/>
      <c r="F11" s="75"/>
      <c r="G11" s="76"/>
      <c r="H11" s="76"/>
      <c r="I11" s="76"/>
      <c r="J11" s="76"/>
      <c r="K11" s="76"/>
      <c r="L11" s="76"/>
      <c r="M11" s="77">
        <f t="shared" si="0"/>
        <v>0</v>
      </c>
      <c r="N11" s="76"/>
      <c r="O11" s="76"/>
      <c r="P11" s="76"/>
      <c r="Q11" s="76"/>
      <c r="R11" s="76"/>
      <c r="S11" s="76"/>
      <c r="T11" s="78">
        <f t="shared" si="1"/>
        <v>0</v>
      </c>
      <c r="U11" s="76"/>
      <c r="V11" s="76"/>
      <c r="W11" s="77">
        <f t="shared" si="2"/>
        <v>0</v>
      </c>
      <c r="X11" s="79"/>
      <c r="Y11" s="80">
        <f t="shared" si="3"/>
        <v>0</v>
      </c>
      <c r="Z11" s="61"/>
    </row>
    <row r="12" spans="1:26" ht="21" customHeight="1" x14ac:dyDescent="0.3">
      <c r="A12" s="95">
        <v>6</v>
      </c>
      <c r="B12" s="81"/>
      <c r="C12" s="82"/>
      <c r="D12" s="83"/>
      <c r="E12" s="83"/>
      <c r="F12" s="83"/>
      <c r="G12" s="88"/>
      <c r="H12" s="84"/>
      <c r="I12" s="84"/>
      <c r="J12" s="84"/>
      <c r="K12" s="84"/>
      <c r="L12" s="84"/>
      <c r="M12" s="77">
        <f t="shared" si="0"/>
        <v>0</v>
      </c>
      <c r="N12" s="85"/>
      <c r="O12" s="85"/>
      <c r="P12" s="85"/>
      <c r="Q12" s="85"/>
      <c r="R12" s="85"/>
      <c r="S12" s="85"/>
      <c r="T12" s="78">
        <f t="shared" si="1"/>
        <v>0</v>
      </c>
      <c r="U12" s="86"/>
      <c r="V12" s="86"/>
      <c r="W12" s="77">
        <f t="shared" si="2"/>
        <v>0</v>
      </c>
      <c r="X12" s="87"/>
      <c r="Y12" s="80">
        <f t="shared" si="3"/>
        <v>0</v>
      </c>
      <c r="Z12" s="61"/>
    </row>
    <row r="13" spans="1:26" ht="21" customHeight="1" x14ac:dyDescent="0.3">
      <c r="A13" s="94">
        <v>7</v>
      </c>
      <c r="B13" s="73"/>
      <c r="C13" s="74"/>
      <c r="D13" s="75"/>
      <c r="E13" s="75"/>
      <c r="F13" s="75"/>
      <c r="G13" s="76"/>
      <c r="H13" s="76"/>
      <c r="I13" s="76"/>
      <c r="J13" s="76"/>
      <c r="K13" s="76"/>
      <c r="L13" s="76"/>
      <c r="M13" s="77">
        <f t="shared" si="0"/>
        <v>0</v>
      </c>
      <c r="N13" s="76"/>
      <c r="O13" s="76"/>
      <c r="P13" s="76"/>
      <c r="Q13" s="76"/>
      <c r="R13" s="76"/>
      <c r="S13" s="76"/>
      <c r="T13" s="78">
        <f t="shared" si="1"/>
        <v>0</v>
      </c>
      <c r="U13" s="76"/>
      <c r="V13" s="76"/>
      <c r="W13" s="77">
        <f t="shared" si="2"/>
        <v>0</v>
      </c>
      <c r="X13" s="79"/>
      <c r="Y13" s="80">
        <f t="shared" si="3"/>
        <v>0</v>
      </c>
      <c r="Z13" s="61"/>
    </row>
    <row r="14" spans="1:26" ht="21" customHeight="1" x14ac:dyDescent="0.3">
      <c r="A14" s="95">
        <v>8</v>
      </c>
      <c r="B14" s="81"/>
      <c r="C14" s="82"/>
      <c r="D14" s="83"/>
      <c r="E14" s="83"/>
      <c r="F14" s="83"/>
      <c r="G14" s="84"/>
      <c r="H14" s="84"/>
      <c r="I14" s="84"/>
      <c r="J14" s="84"/>
      <c r="K14" s="84"/>
      <c r="L14" s="84"/>
      <c r="M14" s="77">
        <f t="shared" si="0"/>
        <v>0</v>
      </c>
      <c r="N14" s="85"/>
      <c r="O14" s="85"/>
      <c r="P14" s="85"/>
      <c r="Q14" s="85"/>
      <c r="R14" s="85"/>
      <c r="S14" s="85"/>
      <c r="T14" s="78">
        <f t="shared" si="1"/>
        <v>0</v>
      </c>
      <c r="U14" s="86"/>
      <c r="V14" s="86"/>
      <c r="W14" s="77">
        <f t="shared" si="2"/>
        <v>0</v>
      </c>
      <c r="X14" s="87"/>
      <c r="Y14" s="80">
        <f t="shared" si="3"/>
        <v>0</v>
      </c>
      <c r="Z14" s="61"/>
    </row>
    <row r="15" spans="1:26" ht="21" customHeight="1" x14ac:dyDescent="0.3">
      <c r="A15" s="94">
        <v>9</v>
      </c>
      <c r="B15" s="89"/>
      <c r="C15" s="74"/>
      <c r="D15" s="75"/>
      <c r="E15" s="75"/>
      <c r="F15" s="75"/>
      <c r="G15" s="76"/>
      <c r="H15" s="76"/>
      <c r="I15" s="76"/>
      <c r="J15" s="76"/>
      <c r="K15" s="76"/>
      <c r="L15" s="76"/>
      <c r="M15" s="77">
        <f t="shared" si="0"/>
        <v>0</v>
      </c>
      <c r="N15" s="76"/>
      <c r="O15" s="76"/>
      <c r="P15" s="76"/>
      <c r="Q15" s="76"/>
      <c r="R15" s="76"/>
      <c r="S15" s="76"/>
      <c r="T15" s="78">
        <f t="shared" si="1"/>
        <v>0</v>
      </c>
      <c r="U15" s="76"/>
      <c r="V15" s="76"/>
      <c r="W15" s="77">
        <f t="shared" si="2"/>
        <v>0</v>
      </c>
      <c r="X15" s="79"/>
      <c r="Y15" s="80">
        <f t="shared" si="3"/>
        <v>0</v>
      </c>
      <c r="Z15" s="61"/>
    </row>
    <row r="16" spans="1:26" ht="21" customHeight="1" x14ac:dyDescent="0.3">
      <c r="A16" s="95">
        <v>10</v>
      </c>
      <c r="B16" s="90"/>
      <c r="C16" s="82"/>
      <c r="D16" s="83"/>
      <c r="E16" s="83"/>
      <c r="F16" s="83"/>
      <c r="G16" s="84"/>
      <c r="H16" s="84"/>
      <c r="I16" s="84"/>
      <c r="J16" s="84"/>
      <c r="K16" s="84"/>
      <c r="L16" s="84"/>
      <c r="M16" s="77">
        <f t="shared" si="0"/>
        <v>0</v>
      </c>
      <c r="N16" s="85"/>
      <c r="O16" s="85"/>
      <c r="P16" s="85"/>
      <c r="Q16" s="85"/>
      <c r="R16" s="85"/>
      <c r="S16" s="85"/>
      <c r="T16" s="78">
        <f t="shared" si="1"/>
        <v>0</v>
      </c>
      <c r="U16" s="86"/>
      <c r="V16" s="86"/>
      <c r="W16" s="77">
        <f t="shared" si="2"/>
        <v>0</v>
      </c>
      <c r="X16" s="87"/>
      <c r="Y16" s="80">
        <f t="shared" si="3"/>
        <v>0</v>
      </c>
      <c r="Z16" s="61"/>
    </row>
    <row r="17" spans="1:28" ht="21" customHeight="1" x14ac:dyDescent="0.3">
      <c r="A17" s="94">
        <v>11</v>
      </c>
      <c r="B17" s="89"/>
      <c r="C17" s="74"/>
      <c r="D17" s="75"/>
      <c r="E17" s="75"/>
      <c r="F17" s="75"/>
      <c r="G17" s="76"/>
      <c r="H17" s="76"/>
      <c r="I17" s="76"/>
      <c r="J17" s="76"/>
      <c r="K17" s="76"/>
      <c r="L17" s="76"/>
      <c r="M17" s="77">
        <f t="shared" si="0"/>
        <v>0</v>
      </c>
      <c r="N17" s="76"/>
      <c r="O17" s="76"/>
      <c r="P17" s="76"/>
      <c r="Q17" s="76"/>
      <c r="R17" s="76"/>
      <c r="S17" s="76"/>
      <c r="T17" s="78">
        <f t="shared" si="1"/>
        <v>0</v>
      </c>
      <c r="U17" s="76"/>
      <c r="V17" s="76"/>
      <c r="W17" s="77">
        <f t="shared" si="2"/>
        <v>0</v>
      </c>
      <c r="X17" s="79"/>
      <c r="Y17" s="80">
        <f t="shared" si="3"/>
        <v>0</v>
      </c>
      <c r="Z17" s="61"/>
    </row>
    <row r="18" spans="1:28" ht="21" customHeight="1" x14ac:dyDescent="0.3">
      <c r="A18" s="95">
        <v>12</v>
      </c>
      <c r="B18" s="90"/>
      <c r="C18" s="82"/>
      <c r="D18" s="83"/>
      <c r="E18" s="83"/>
      <c r="F18" s="83"/>
      <c r="G18" s="84"/>
      <c r="H18" s="84"/>
      <c r="I18" s="84"/>
      <c r="J18" s="84"/>
      <c r="K18" s="84"/>
      <c r="L18" s="84"/>
      <c r="M18" s="77">
        <f t="shared" si="0"/>
        <v>0</v>
      </c>
      <c r="N18" s="85"/>
      <c r="O18" s="85"/>
      <c r="P18" s="85"/>
      <c r="Q18" s="85"/>
      <c r="R18" s="85"/>
      <c r="S18" s="85"/>
      <c r="T18" s="78">
        <f t="shared" si="1"/>
        <v>0</v>
      </c>
      <c r="U18" s="86"/>
      <c r="V18" s="86"/>
      <c r="W18" s="77">
        <f t="shared" si="2"/>
        <v>0</v>
      </c>
      <c r="X18" s="87"/>
      <c r="Y18" s="80">
        <f t="shared" si="3"/>
        <v>0</v>
      </c>
      <c r="Z18" s="61"/>
    </row>
    <row r="19" spans="1:28" ht="21" customHeight="1" x14ac:dyDescent="0.3">
      <c r="A19" s="94">
        <v>13</v>
      </c>
      <c r="B19" s="89"/>
      <c r="C19" s="74"/>
      <c r="D19" s="75"/>
      <c r="E19" s="75"/>
      <c r="F19" s="75"/>
      <c r="G19" s="76"/>
      <c r="H19" s="76"/>
      <c r="I19" s="76"/>
      <c r="J19" s="76"/>
      <c r="K19" s="76"/>
      <c r="L19" s="91"/>
      <c r="M19" s="77">
        <f t="shared" si="0"/>
        <v>0</v>
      </c>
      <c r="N19" s="76"/>
      <c r="O19" s="76"/>
      <c r="P19" s="76"/>
      <c r="Q19" s="76"/>
      <c r="R19" s="76"/>
      <c r="S19" s="76"/>
      <c r="T19" s="78">
        <f t="shared" si="1"/>
        <v>0</v>
      </c>
      <c r="U19" s="76"/>
      <c r="V19" s="76"/>
      <c r="W19" s="77">
        <f t="shared" si="2"/>
        <v>0</v>
      </c>
      <c r="X19" s="79"/>
      <c r="Y19" s="80">
        <f t="shared" si="3"/>
        <v>0</v>
      </c>
      <c r="Z19" s="61"/>
    </row>
    <row r="20" spans="1:28" ht="22.5" customHeight="1" x14ac:dyDescent="0.3">
      <c r="A20" s="95">
        <v>14</v>
      </c>
      <c r="B20" s="81"/>
      <c r="C20" s="82"/>
      <c r="D20" s="83"/>
      <c r="E20" s="83"/>
      <c r="F20" s="83"/>
      <c r="G20" s="84"/>
      <c r="H20" s="84"/>
      <c r="I20" s="84"/>
      <c r="J20" s="84"/>
      <c r="K20" s="84"/>
      <c r="L20" s="84"/>
      <c r="M20" s="77">
        <f t="shared" si="0"/>
        <v>0</v>
      </c>
      <c r="N20" s="85"/>
      <c r="O20" s="85"/>
      <c r="P20" s="85"/>
      <c r="Q20" s="85"/>
      <c r="R20" s="85"/>
      <c r="S20" s="85"/>
      <c r="T20" s="78">
        <f t="shared" si="1"/>
        <v>0</v>
      </c>
      <c r="U20" s="86"/>
      <c r="V20" s="86"/>
      <c r="W20" s="77">
        <f t="shared" si="2"/>
        <v>0</v>
      </c>
      <c r="X20" s="87"/>
      <c r="Y20" s="80">
        <f t="shared" si="3"/>
        <v>0</v>
      </c>
      <c r="Z20" s="61"/>
    </row>
    <row r="21" spans="1:28" ht="21.75" customHeight="1" x14ac:dyDescent="0.3">
      <c r="A21" s="94">
        <v>15</v>
      </c>
      <c r="B21" s="73"/>
      <c r="C21" s="74"/>
      <c r="D21" s="75"/>
      <c r="E21" s="75"/>
      <c r="F21" s="75"/>
      <c r="G21" s="76"/>
      <c r="H21" s="76"/>
      <c r="I21" s="76"/>
      <c r="J21" s="76"/>
      <c r="K21" s="76"/>
      <c r="L21" s="76"/>
      <c r="M21" s="77">
        <f t="shared" si="0"/>
        <v>0</v>
      </c>
      <c r="N21" s="76"/>
      <c r="O21" s="76"/>
      <c r="P21" s="76"/>
      <c r="Q21" s="76"/>
      <c r="R21" s="76"/>
      <c r="S21" s="76"/>
      <c r="T21" s="78">
        <f t="shared" si="1"/>
        <v>0</v>
      </c>
      <c r="U21" s="76"/>
      <c r="V21" s="76"/>
      <c r="W21" s="77">
        <f t="shared" si="2"/>
        <v>0</v>
      </c>
      <c r="X21" s="79"/>
      <c r="Y21" s="80">
        <f t="shared" si="3"/>
        <v>0</v>
      </c>
      <c r="Z21" s="61"/>
    </row>
    <row r="22" spans="1:28" ht="21" customHeight="1" x14ac:dyDescent="0.3">
      <c r="A22" s="96"/>
      <c r="B22" s="92" t="s">
        <v>31</v>
      </c>
      <c r="C22" s="93" t="e">
        <f>AVERAGE(C7:C21)</f>
        <v>#DIV/0!</v>
      </c>
      <c r="D22" s="93" t="e">
        <f t="shared" ref="D22:X22" si="4">AVERAGE(D7:D21)</f>
        <v>#DIV/0!</v>
      </c>
      <c r="E22" s="93" t="e">
        <f t="shared" si="4"/>
        <v>#DIV/0!</v>
      </c>
      <c r="F22" s="93" t="e">
        <f t="shared" si="4"/>
        <v>#DIV/0!</v>
      </c>
      <c r="G22" s="93" t="e">
        <f t="shared" si="4"/>
        <v>#DIV/0!</v>
      </c>
      <c r="H22" s="93" t="e">
        <f t="shared" si="4"/>
        <v>#DIV/0!</v>
      </c>
      <c r="I22" s="93" t="e">
        <f t="shared" si="4"/>
        <v>#DIV/0!</v>
      </c>
      <c r="J22" s="93" t="e">
        <f t="shared" si="4"/>
        <v>#DIV/0!</v>
      </c>
      <c r="K22" s="93" t="e">
        <f t="shared" si="4"/>
        <v>#DIV/0!</v>
      </c>
      <c r="L22" s="93" t="e">
        <f t="shared" si="4"/>
        <v>#DIV/0!</v>
      </c>
      <c r="M22" s="93">
        <f t="shared" si="4"/>
        <v>0</v>
      </c>
      <c r="N22" s="93" t="e">
        <f t="shared" si="4"/>
        <v>#DIV/0!</v>
      </c>
      <c r="O22" s="93" t="e">
        <f t="shared" si="4"/>
        <v>#DIV/0!</v>
      </c>
      <c r="P22" s="93" t="e">
        <f t="shared" si="4"/>
        <v>#DIV/0!</v>
      </c>
      <c r="Q22" s="93" t="e">
        <f t="shared" si="4"/>
        <v>#DIV/0!</v>
      </c>
      <c r="R22" s="93" t="e">
        <f t="shared" si="4"/>
        <v>#DIV/0!</v>
      </c>
      <c r="S22" s="93" t="e">
        <f t="shared" si="4"/>
        <v>#DIV/0!</v>
      </c>
      <c r="T22" s="93">
        <f t="shared" si="4"/>
        <v>0</v>
      </c>
      <c r="U22" s="93" t="e">
        <f t="shared" si="4"/>
        <v>#DIV/0!</v>
      </c>
      <c r="V22" s="93" t="e">
        <f t="shared" si="4"/>
        <v>#DIV/0!</v>
      </c>
      <c r="W22" s="93">
        <f t="shared" si="4"/>
        <v>0</v>
      </c>
      <c r="X22" s="93" t="e">
        <f t="shared" si="4"/>
        <v>#DIV/0!</v>
      </c>
      <c r="Y22" s="80" t="e">
        <f t="shared" si="3"/>
        <v>#DIV/0!</v>
      </c>
      <c r="Z22" s="61"/>
    </row>
    <row r="23" spans="1:28" ht="21" customHeight="1" x14ac:dyDescent="0.3">
      <c r="M23" s="97" t="s">
        <v>21</v>
      </c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</row>
    <row r="24" spans="1:28" ht="21" customHeight="1" x14ac:dyDescent="0.3"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</row>
    <row r="25" spans="1:28" ht="21" customHeight="1" x14ac:dyDescent="0.25"/>
    <row r="26" spans="1:28" ht="21" customHeight="1" x14ac:dyDescent="0.25"/>
    <row r="27" spans="1:28" ht="21" customHeight="1" x14ac:dyDescent="0.25"/>
  </sheetData>
  <mergeCells count="14">
    <mergeCell ref="A4:A6"/>
    <mergeCell ref="D1:U1"/>
    <mergeCell ref="E2:S2"/>
    <mergeCell ref="U4:W4"/>
    <mergeCell ref="U5:W5"/>
    <mergeCell ref="N4:T4"/>
    <mergeCell ref="G5:M5"/>
    <mergeCell ref="N5:T5"/>
    <mergeCell ref="B4:B5"/>
    <mergeCell ref="C4:C5"/>
    <mergeCell ref="D4:D5"/>
    <mergeCell ref="E4:E5"/>
    <mergeCell ref="F4:F5"/>
    <mergeCell ref="G4:M4"/>
  </mergeCells>
  <pageMargins left="0.7" right="0.7" top="0.75" bottom="0.75" header="0.3" footer="0.3"/>
  <pageSetup paperSize="9" scale="68" fitToWidth="0" fitToHeight="0" orientation="landscape" horizontalDpi="300" verticalDpi="300" r:id="rId1"/>
  <ignoredErrors>
    <ignoredError sqref="C22:X22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ср гр сентябрь</vt:lpstr>
      <vt:lpstr>ср гр Май</vt:lpstr>
      <vt:lpstr>ст гр сентябрь  21</vt:lpstr>
      <vt:lpstr>ст гр май 22</vt:lpstr>
      <vt:lpstr>под гр сентябрь </vt:lpstr>
      <vt:lpstr>под гр  май</vt:lpstr>
      <vt:lpstr>'ср гр Май'!OLE_LINK1</vt:lpstr>
      <vt:lpstr>'ср гр сентябрь'!OLE_LINK1</vt:lpstr>
      <vt:lpstr>'ст гр май 22'!OLE_LINK2</vt:lpstr>
      <vt:lpstr>'ст гр сентябрь  21'!OLE_LINK2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2022-06-08T03:29:05Z</dcterms:modified>
</cp:coreProperties>
</file>